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comms/Documents/Market Stats/"/>
    </mc:Choice>
  </mc:AlternateContent>
  <xr:revisionPtr revIDLastSave="0" documentId="13_ncr:1_{F411D872-5AA8-ED4C-B171-CDEFD1323084}" xr6:coauthVersionLast="47" xr6:coauthVersionMax="47" xr10:uidLastSave="{00000000-0000-0000-0000-000000000000}"/>
  <bookViews>
    <workbookView xWindow="41040" yWindow="600" windowWidth="34200" windowHeight="17220" xr2:uid="{37E8E576-EECC-4D83-8CDA-6523D90AC0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  <c r="C13" i="1"/>
  <c r="B13" i="1"/>
  <c r="I7" i="1"/>
  <c r="K12" i="1" s="1"/>
  <c r="L12" i="1" s="1"/>
  <c r="M12" i="1" s="1"/>
  <c r="H7" i="1"/>
  <c r="G7" i="1"/>
  <c r="K10" i="1" s="1"/>
  <c r="L10" i="1" s="1"/>
  <c r="M10" i="1" s="1"/>
  <c r="F7" i="1"/>
  <c r="K9" i="1" s="1"/>
  <c r="L9" i="1" s="1"/>
  <c r="M9" i="1" s="1"/>
  <c r="E7" i="1"/>
  <c r="D7" i="1"/>
  <c r="C7" i="1"/>
  <c r="K6" i="1" s="1"/>
  <c r="L6" i="1" s="1"/>
  <c r="M6" i="1" s="1"/>
  <c r="B7" i="1"/>
  <c r="K5" i="1" s="1"/>
  <c r="L5" i="1" s="1"/>
  <c r="M5" i="1" s="1"/>
  <c r="I24" i="1"/>
  <c r="H24" i="1"/>
  <c r="G24" i="1"/>
  <c r="F24" i="1"/>
  <c r="E24" i="1"/>
  <c r="D24" i="1"/>
  <c r="C24" i="1"/>
  <c r="B24" i="1"/>
  <c r="I18" i="1"/>
  <c r="H18" i="1"/>
  <c r="G18" i="1"/>
  <c r="F18" i="1"/>
  <c r="K20" i="1" s="1"/>
  <c r="L20" i="1" s="1"/>
  <c r="M20" i="1" s="1"/>
  <c r="E18" i="1"/>
  <c r="D18" i="1"/>
  <c r="C18" i="1"/>
  <c r="B18" i="1"/>
  <c r="I35" i="1"/>
  <c r="H35" i="1"/>
  <c r="G35" i="1"/>
  <c r="F35" i="1"/>
  <c r="E35" i="1"/>
  <c r="D35" i="1"/>
  <c r="C35" i="1"/>
  <c r="B35" i="1"/>
  <c r="I29" i="1"/>
  <c r="H29" i="1"/>
  <c r="G29" i="1"/>
  <c r="F29" i="1"/>
  <c r="E29" i="1"/>
  <c r="D29" i="1"/>
  <c r="C29" i="1"/>
  <c r="B29" i="1"/>
  <c r="I46" i="1"/>
  <c r="H46" i="1"/>
  <c r="G46" i="1"/>
  <c r="F46" i="1"/>
  <c r="E46" i="1"/>
  <c r="D46" i="1"/>
  <c r="C46" i="1"/>
  <c r="B46" i="1"/>
  <c r="I40" i="1"/>
  <c r="H40" i="1"/>
  <c r="G40" i="1"/>
  <c r="F40" i="1"/>
  <c r="E40" i="1"/>
  <c r="D40" i="1"/>
  <c r="C40" i="1"/>
  <c r="B40" i="1"/>
  <c r="I57" i="1"/>
  <c r="H57" i="1"/>
  <c r="G57" i="1"/>
  <c r="F57" i="1"/>
  <c r="E57" i="1"/>
  <c r="D57" i="1"/>
  <c r="C57" i="1"/>
  <c r="B57" i="1"/>
  <c r="I51" i="1"/>
  <c r="H51" i="1"/>
  <c r="G51" i="1"/>
  <c r="F51" i="1"/>
  <c r="E51" i="1"/>
  <c r="D51" i="1"/>
  <c r="C51" i="1"/>
  <c r="B51" i="1"/>
  <c r="B68" i="1"/>
  <c r="I68" i="1"/>
  <c r="H68" i="1"/>
  <c r="G68" i="1"/>
  <c r="F68" i="1"/>
  <c r="E68" i="1"/>
  <c r="D68" i="1"/>
  <c r="C68" i="1"/>
  <c r="I62" i="1"/>
  <c r="H62" i="1"/>
  <c r="G62" i="1"/>
  <c r="F62" i="1"/>
  <c r="E62" i="1"/>
  <c r="D62" i="1"/>
  <c r="C62" i="1"/>
  <c r="B62" i="1"/>
  <c r="I79" i="1"/>
  <c r="H79" i="1"/>
  <c r="G79" i="1"/>
  <c r="F79" i="1"/>
  <c r="E79" i="1"/>
  <c r="D79" i="1"/>
  <c r="C79" i="1"/>
  <c r="B79" i="1"/>
  <c r="I73" i="1"/>
  <c r="H73" i="1"/>
  <c r="G73" i="1"/>
  <c r="F73" i="1"/>
  <c r="E73" i="1"/>
  <c r="D73" i="1"/>
  <c r="C73" i="1"/>
  <c r="B73" i="1"/>
  <c r="I90" i="1"/>
  <c r="H90" i="1"/>
  <c r="G90" i="1"/>
  <c r="F90" i="1"/>
  <c r="E90" i="1"/>
  <c r="D90" i="1"/>
  <c r="C90" i="1"/>
  <c r="B90" i="1"/>
  <c r="I84" i="1"/>
  <c r="H84" i="1"/>
  <c r="G84" i="1"/>
  <c r="F84" i="1"/>
  <c r="E84" i="1"/>
  <c r="D84" i="1"/>
  <c r="C84" i="1"/>
  <c r="B84" i="1"/>
  <c r="I101" i="1"/>
  <c r="H101" i="1"/>
  <c r="G101" i="1"/>
  <c r="F101" i="1"/>
  <c r="E101" i="1"/>
  <c r="D101" i="1"/>
  <c r="C101" i="1"/>
  <c r="B101" i="1"/>
  <c r="I95" i="1"/>
  <c r="H95" i="1"/>
  <c r="G95" i="1"/>
  <c r="F95" i="1"/>
  <c r="E95" i="1"/>
  <c r="D95" i="1"/>
  <c r="C95" i="1"/>
  <c r="B95" i="1"/>
  <c r="H106" i="1"/>
  <c r="I112" i="1"/>
  <c r="H112" i="1"/>
  <c r="G112" i="1"/>
  <c r="F112" i="1"/>
  <c r="E112" i="1"/>
  <c r="D112" i="1"/>
  <c r="C112" i="1"/>
  <c r="B112" i="1"/>
  <c r="I106" i="1"/>
  <c r="G106" i="1"/>
  <c r="F106" i="1"/>
  <c r="E106" i="1"/>
  <c r="D106" i="1"/>
  <c r="C106" i="1"/>
  <c r="B106" i="1"/>
  <c r="B123" i="1"/>
  <c r="C123" i="1"/>
  <c r="D123" i="1"/>
  <c r="E123" i="1"/>
  <c r="F123" i="1"/>
  <c r="G123" i="1"/>
  <c r="H123" i="1"/>
  <c r="I123" i="1"/>
  <c r="I117" i="1"/>
  <c r="H117" i="1"/>
  <c r="G117" i="1"/>
  <c r="F117" i="1"/>
  <c r="E117" i="1"/>
  <c r="D117" i="1"/>
  <c r="C117" i="1"/>
  <c r="B117" i="1"/>
  <c r="I134" i="1"/>
  <c r="H134" i="1"/>
  <c r="G134" i="1"/>
  <c r="F134" i="1"/>
  <c r="E134" i="1"/>
  <c r="D134" i="1"/>
  <c r="C134" i="1"/>
  <c r="B134" i="1"/>
  <c r="I128" i="1"/>
  <c r="H128" i="1"/>
  <c r="G128" i="1"/>
  <c r="F128" i="1"/>
  <c r="E128" i="1"/>
  <c r="D128" i="1"/>
  <c r="C128" i="1"/>
  <c r="B128" i="1"/>
  <c r="I145" i="1"/>
  <c r="H145" i="1"/>
  <c r="G145" i="1"/>
  <c r="F145" i="1"/>
  <c r="E145" i="1"/>
  <c r="D145" i="1"/>
  <c r="C145" i="1"/>
  <c r="B145" i="1"/>
  <c r="I139" i="1"/>
  <c r="H139" i="1"/>
  <c r="G139" i="1"/>
  <c r="F139" i="1"/>
  <c r="E139" i="1"/>
  <c r="D139" i="1"/>
  <c r="C139" i="1"/>
  <c r="B139" i="1"/>
  <c r="I156" i="1"/>
  <c r="H156" i="1"/>
  <c r="G156" i="1"/>
  <c r="F156" i="1"/>
  <c r="E156" i="1"/>
  <c r="D156" i="1"/>
  <c r="C156" i="1"/>
  <c r="B156" i="1"/>
  <c r="I150" i="1"/>
  <c r="H150" i="1"/>
  <c r="G150" i="1"/>
  <c r="F150" i="1"/>
  <c r="E150" i="1"/>
  <c r="D150" i="1"/>
  <c r="C150" i="1"/>
  <c r="B150" i="1"/>
  <c r="I167" i="1"/>
  <c r="H167" i="1"/>
  <c r="G167" i="1"/>
  <c r="F167" i="1"/>
  <c r="E167" i="1"/>
  <c r="D167" i="1"/>
  <c r="C167" i="1"/>
  <c r="B167" i="1"/>
  <c r="I161" i="1"/>
  <c r="H161" i="1"/>
  <c r="G161" i="1"/>
  <c r="F161" i="1"/>
  <c r="E161" i="1"/>
  <c r="D161" i="1"/>
  <c r="C161" i="1"/>
  <c r="B161" i="1"/>
  <c r="I178" i="1"/>
  <c r="H178" i="1"/>
  <c r="G178" i="1"/>
  <c r="F178" i="1"/>
  <c r="E178" i="1"/>
  <c r="D178" i="1"/>
  <c r="C178" i="1"/>
  <c r="B178" i="1"/>
  <c r="I172" i="1"/>
  <c r="H172" i="1"/>
  <c r="G172" i="1"/>
  <c r="F172" i="1"/>
  <c r="E172" i="1"/>
  <c r="D172" i="1"/>
  <c r="C172" i="1"/>
  <c r="B172" i="1"/>
  <c r="F183" i="1"/>
  <c r="C183" i="1"/>
  <c r="I189" i="1"/>
  <c r="H189" i="1"/>
  <c r="G189" i="1"/>
  <c r="F189" i="1"/>
  <c r="E189" i="1"/>
  <c r="D189" i="1"/>
  <c r="C189" i="1"/>
  <c r="B189" i="1"/>
  <c r="I183" i="1"/>
  <c r="H183" i="1"/>
  <c r="G183" i="1"/>
  <c r="E183" i="1"/>
  <c r="D183" i="1"/>
  <c r="B183" i="1"/>
  <c r="I200" i="1"/>
  <c r="H200" i="1"/>
  <c r="G200" i="1"/>
  <c r="F200" i="1"/>
  <c r="E200" i="1"/>
  <c r="D200" i="1"/>
  <c r="C200" i="1"/>
  <c r="B200" i="1"/>
  <c r="I194" i="1"/>
  <c r="H194" i="1"/>
  <c r="G194" i="1"/>
  <c r="F194" i="1"/>
  <c r="E194" i="1"/>
  <c r="D194" i="1"/>
  <c r="C194" i="1"/>
  <c r="B194" i="1"/>
  <c r="I211" i="1"/>
  <c r="H211" i="1"/>
  <c r="G211" i="1"/>
  <c r="F211" i="1"/>
  <c r="E211" i="1"/>
  <c r="D211" i="1"/>
  <c r="C211" i="1"/>
  <c r="B211" i="1"/>
  <c r="I205" i="1"/>
  <c r="H205" i="1"/>
  <c r="G205" i="1"/>
  <c r="F205" i="1"/>
  <c r="E205" i="1"/>
  <c r="D205" i="1"/>
  <c r="C205" i="1"/>
  <c r="B205" i="1"/>
  <c r="I222" i="1"/>
  <c r="H222" i="1"/>
  <c r="G222" i="1"/>
  <c r="F222" i="1"/>
  <c r="E222" i="1"/>
  <c r="D222" i="1"/>
  <c r="C222" i="1"/>
  <c r="B222" i="1"/>
  <c r="I216" i="1"/>
  <c r="H216" i="1"/>
  <c r="G216" i="1"/>
  <c r="F216" i="1"/>
  <c r="E216" i="1"/>
  <c r="D216" i="1"/>
  <c r="C216" i="1"/>
  <c r="B216" i="1"/>
  <c r="I233" i="1"/>
  <c r="H233" i="1"/>
  <c r="G233" i="1"/>
  <c r="F233" i="1"/>
  <c r="E233" i="1"/>
  <c r="D233" i="1"/>
  <c r="C233" i="1"/>
  <c r="B233" i="1"/>
  <c r="I227" i="1"/>
  <c r="H227" i="1"/>
  <c r="G227" i="1"/>
  <c r="F227" i="1"/>
  <c r="E227" i="1"/>
  <c r="D227" i="1"/>
  <c r="C227" i="1"/>
  <c r="B227" i="1"/>
  <c r="I244" i="1"/>
  <c r="H244" i="1"/>
  <c r="G244" i="1"/>
  <c r="F244" i="1"/>
  <c r="E244" i="1"/>
  <c r="D244" i="1"/>
  <c r="C244" i="1"/>
  <c r="B244" i="1"/>
  <c r="I238" i="1"/>
  <c r="H238" i="1"/>
  <c r="G238" i="1"/>
  <c r="F238" i="1"/>
  <c r="E238" i="1"/>
  <c r="D238" i="1"/>
  <c r="C238" i="1"/>
  <c r="B238" i="1"/>
  <c r="B255" i="1"/>
  <c r="C255" i="1"/>
  <c r="D255" i="1"/>
  <c r="B260" i="1"/>
  <c r="C260" i="1"/>
  <c r="D260" i="1"/>
  <c r="I255" i="1"/>
  <c r="H255" i="1"/>
  <c r="G255" i="1"/>
  <c r="F255" i="1"/>
  <c r="E255" i="1"/>
  <c r="I249" i="1"/>
  <c r="H249" i="1"/>
  <c r="G249" i="1"/>
  <c r="F249" i="1"/>
  <c r="E249" i="1"/>
  <c r="D249" i="1"/>
  <c r="C249" i="1"/>
  <c r="B249" i="1"/>
  <c r="B266" i="1"/>
  <c r="C266" i="1"/>
  <c r="D266" i="1"/>
  <c r="E266" i="1"/>
  <c r="F266" i="1"/>
  <c r="G266" i="1"/>
  <c r="H266" i="1"/>
  <c r="I266" i="1"/>
  <c r="I260" i="1"/>
  <c r="H260" i="1"/>
  <c r="G260" i="1"/>
  <c r="F260" i="1"/>
  <c r="E260" i="1"/>
  <c r="I277" i="1"/>
  <c r="H277" i="1"/>
  <c r="G277" i="1"/>
  <c r="F277" i="1"/>
  <c r="E277" i="1"/>
  <c r="D277" i="1"/>
  <c r="C277" i="1"/>
  <c r="B277" i="1"/>
  <c r="I271" i="1"/>
  <c r="H271" i="1"/>
  <c r="G271" i="1"/>
  <c r="F271" i="1"/>
  <c r="E271" i="1"/>
  <c r="D271" i="1"/>
  <c r="C271" i="1"/>
  <c r="B271" i="1"/>
  <c r="I288" i="1"/>
  <c r="I282" i="1"/>
  <c r="H288" i="1"/>
  <c r="H282" i="1"/>
  <c r="G288" i="1"/>
  <c r="G293" i="1"/>
  <c r="F288" i="1"/>
  <c r="F293" i="1"/>
  <c r="E288" i="1"/>
  <c r="E293" i="1"/>
  <c r="D288" i="1"/>
  <c r="D293" i="1"/>
  <c r="C288" i="1"/>
  <c r="B288" i="1"/>
  <c r="B310" i="1" s="1"/>
  <c r="B293" i="1"/>
  <c r="G282" i="1"/>
  <c r="F282" i="1"/>
  <c r="E282" i="1"/>
  <c r="D282" i="1"/>
  <c r="C282" i="1"/>
  <c r="B282" i="1"/>
  <c r="K8" i="1" l="1"/>
  <c r="L8" i="1"/>
  <c r="M8" i="1" s="1"/>
  <c r="L7" i="1"/>
  <c r="M7" i="1" s="1"/>
  <c r="K7" i="1"/>
  <c r="K23" i="1"/>
  <c r="L23" i="1" s="1"/>
  <c r="M23" i="1" s="1"/>
  <c r="K21" i="1"/>
  <c r="L21" i="1" s="1"/>
  <c r="M21" i="1" s="1"/>
  <c r="K19" i="1"/>
  <c r="L19" i="1"/>
  <c r="M19" i="1" s="1"/>
  <c r="K16" i="1"/>
  <c r="L16" i="1" s="1"/>
  <c r="M16" i="1" s="1"/>
  <c r="K18" i="1"/>
  <c r="K17" i="1"/>
  <c r="L17" i="1" s="1"/>
  <c r="M17" i="1" s="1"/>
  <c r="K39" i="1"/>
  <c r="L39" i="1" s="1"/>
  <c r="M39" i="1" s="1"/>
  <c r="K34" i="1"/>
  <c r="L34" i="1" s="1"/>
  <c r="M34" i="1" s="1"/>
  <c r="L18" i="1"/>
  <c r="M18" i="1" s="1"/>
  <c r="K38" i="1"/>
  <c r="L38" i="1" s="1"/>
  <c r="M38" i="1" s="1"/>
  <c r="K31" i="1"/>
  <c r="L31" i="1" s="1"/>
  <c r="M31" i="1" s="1"/>
  <c r="K32" i="1"/>
  <c r="L32" i="1" s="1"/>
  <c r="M32" i="1" s="1"/>
  <c r="K27" i="1"/>
  <c r="L27" i="1" s="1"/>
  <c r="M27" i="1" s="1"/>
  <c r="K28" i="1"/>
  <c r="L28" i="1" s="1"/>
  <c r="M28" i="1" s="1"/>
  <c r="L29" i="1"/>
  <c r="M29" i="1" s="1"/>
  <c r="L30" i="1"/>
  <c r="M30" i="1" s="1"/>
  <c r="K30" i="1"/>
  <c r="K45" i="1"/>
  <c r="L45" i="1" s="1"/>
  <c r="M45" i="1" s="1"/>
  <c r="K29" i="1"/>
  <c r="K41" i="1"/>
  <c r="L40" i="1"/>
  <c r="M40" i="1" s="1"/>
  <c r="K42" i="1"/>
  <c r="L42" i="1" s="1"/>
  <c r="M42" i="1" s="1"/>
  <c r="K43" i="1"/>
  <c r="L43" i="1" s="1"/>
  <c r="M43" i="1" s="1"/>
  <c r="L41" i="1"/>
  <c r="M41" i="1" s="1"/>
  <c r="K56" i="1"/>
  <c r="L56" i="1" s="1"/>
  <c r="M56" i="1" s="1"/>
  <c r="L118" i="1"/>
  <c r="M118" i="1" s="1"/>
  <c r="K40" i="1"/>
  <c r="L52" i="1"/>
  <c r="M52" i="1" s="1"/>
  <c r="K50" i="1"/>
  <c r="L50" i="1" s="1"/>
  <c r="M50" i="1" s="1"/>
  <c r="K49" i="1"/>
  <c r="L49" i="1" s="1"/>
  <c r="M49" i="1" s="1"/>
  <c r="K54" i="1"/>
  <c r="L54" i="1" s="1"/>
  <c r="M54" i="1" s="1"/>
  <c r="K52" i="1"/>
  <c r="K53" i="1"/>
  <c r="L53" i="1" s="1"/>
  <c r="M53" i="1" s="1"/>
  <c r="L51" i="1"/>
  <c r="M51" i="1" s="1"/>
  <c r="K67" i="1"/>
  <c r="L67" i="1" s="1"/>
  <c r="M67" i="1" s="1"/>
  <c r="K60" i="1"/>
  <c r="L60" i="1" s="1"/>
  <c r="M60" i="1" s="1"/>
  <c r="K51" i="1"/>
  <c r="L85" i="1"/>
  <c r="M85" i="1" s="1"/>
  <c r="K78" i="1"/>
  <c r="L78" i="1" s="1"/>
  <c r="M78" i="1" s="1"/>
  <c r="K62" i="1"/>
  <c r="K65" i="1"/>
  <c r="L65" i="1" s="1"/>
  <c r="M65" i="1" s="1"/>
  <c r="L62" i="1"/>
  <c r="M62" i="1" s="1"/>
  <c r="K61" i="1"/>
  <c r="L61" i="1" s="1"/>
  <c r="M61" i="1" s="1"/>
  <c r="K64" i="1"/>
  <c r="L64" i="1" s="1"/>
  <c r="M64" i="1" s="1"/>
  <c r="L63" i="1"/>
  <c r="M63" i="1" s="1"/>
  <c r="K63" i="1"/>
  <c r="K86" i="1"/>
  <c r="L86" i="1" s="1"/>
  <c r="M86" i="1" s="1"/>
  <c r="K127" i="1"/>
  <c r="L127" i="1" s="1"/>
  <c r="M127" i="1" s="1"/>
  <c r="K87" i="1"/>
  <c r="L87" i="1" s="1"/>
  <c r="M87" i="1" s="1"/>
  <c r="K119" i="1"/>
  <c r="L119" i="1" s="1"/>
  <c r="M119" i="1" s="1"/>
  <c r="K73" i="1"/>
  <c r="L74" i="1"/>
  <c r="M74" i="1" s="1"/>
  <c r="K75" i="1"/>
  <c r="L75" i="1" s="1"/>
  <c r="M75" i="1" s="1"/>
  <c r="K71" i="1"/>
  <c r="L71" i="1" s="1"/>
  <c r="M71" i="1" s="1"/>
  <c r="K76" i="1"/>
  <c r="L76" i="1" s="1"/>
  <c r="M76" i="1" s="1"/>
  <c r="L73" i="1"/>
  <c r="M73" i="1" s="1"/>
  <c r="K72" i="1"/>
  <c r="L72" i="1" s="1"/>
  <c r="M72" i="1" s="1"/>
  <c r="K74" i="1"/>
  <c r="K82" i="1"/>
  <c r="L82" i="1" s="1"/>
  <c r="M82" i="1" s="1"/>
  <c r="L117" i="1"/>
  <c r="M117" i="1" s="1"/>
  <c r="L96" i="1"/>
  <c r="M96" i="1" s="1"/>
  <c r="K89" i="1"/>
  <c r="L89" i="1" s="1"/>
  <c r="M89" i="1" s="1"/>
  <c r="K83" i="1"/>
  <c r="L83" i="1" s="1"/>
  <c r="M83" i="1" s="1"/>
  <c r="K98" i="1"/>
  <c r="L98" i="1" s="1"/>
  <c r="M98" i="1" s="1"/>
  <c r="K108" i="1"/>
  <c r="L108" i="1" s="1"/>
  <c r="M108" i="1" s="1"/>
  <c r="K84" i="1"/>
  <c r="L84" i="1"/>
  <c r="M84" i="1" s="1"/>
  <c r="K100" i="1"/>
  <c r="L100" i="1" s="1"/>
  <c r="M100" i="1" s="1"/>
  <c r="K104" i="1"/>
  <c r="L104" i="1" s="1"/>
  <c r="M104" i="1" s="1"/>
  <c r="K105" i="1"/>
  <c r="L105" i="1" s="1"/>
  <c r="M105" i="1" s="1"/>
  <c r="K85" i="1"/>
  <c r="K128" i="1"/>
  <c r="L95" i="1"/>
  <c r="M95" i="1" s="1"/>
  <c r="L107" i="1"/>
  <c r="M107" i="1" s="1"/>
  <c r="K97" i="1"/>
  <c r="L97" i="1" s="1"/>
  <c r="M97" i="1" s="1"/>
  <c r="K95" i="1"/>
  <c r="K94" i="1"/>
  <c r="L94" i="1" s="1"/>
  <c r="M94" i="1" s="1"/>
  <c r="K93" i="1"/>
  <c r="L93" i="1" s="1"/>
  <c r="M93" i="1" s="1"/>
  <c r="K109" i="1"/>
  <c r="L109" i="1" s="1"/>
  <c r="M109" i="1" s="1"/>
  <c r="K111" i="1"/>
  <c r="L111" i="1" s="1"/>
  <c r="M111" i="1" s="1"/>
  <c r="L128" i="1"/>
  <c r="M128" i="1" s="1"/>
  <c r="K122" i="1"/>
  <c r="L122" i="1" s="1"/>
  <c r="M122" i="1" s="1"/>
  <c r="K96" i="1"/>
  <c r="L106" i="1"/>
  <c r="M106" i="1" s="1"/>
  <c r="K133" i="1"/>
  <c r="L133" i="1" s="1"/>
  <c r="M133" i="1" s="1"/>
  <c r="K120" i="1"/>
  <c r="L120" i="1" s="1"/>
  <c r="M120" i="1" s="1"/>
  <c r="L129" i="1"/>
  <c r="M129" i="1" s="1"/>
  <c r="K106" i="1"/>
  <c r="K116" i="1"/>
  <c r="L116" i="1" s="1"/>
  <c r="M116" i="1" s="1"/>
  <c r="K107" i="1"/>
  <c r="K115" i="1"/>
  <c r="L115" i="1" s="1"/>
  <c r="M115" i="1" s="1"/>
  <c r="K126" i="1"/>
  <c r="L126" i="1" s="1"/>
  <c r="M126" i="1" s="1"/>
  <c r="K117" i="1"/>
  <c r="K118" i="1"/>
  <c r="K130" i="1"/>
  <c r="L130" i="1" s="1"/>
  <c r="M130" i="1" s="1"/>
  <c r="K131" i="1"/>
  <c r="L131" i="1" s="1"/>
  <c r="M131" i="1" s="1"/>
  <c r="K129" i="1"/>
  <c r="L140" i="1"/>
  <c r="M140" i="1" s="1"/>
  <c r="K141" i="1"/>
  <c r="L141" i="1" s="1"/>
  <c r="M141" i="1" s="1"/>
  <c r="K144" i="1"/>
  <c r="L144" i="1" s="1"/>
  <c r="M144" i="1" s="1"/>
  <c r="K142" i="1"/>
  <c r="L142" i="1" s="1"/>
  <c r="M142" i="1" s="1"/>
  <c r="L139" i="1"/>
  <c r="M139" i="1" s="1"/>
  <c r="K138" i="1"/>
  <c r="L138" i="1" s="1"/>
  <c r="M138" i="1" s="1"/>
  <c r="K137" i="1"/>
  <c r="L137" i="1" s="1"/>
  <c r="M137" i="1" s="1"/>
  <c r="L150" i="1"/>
  <c r="M150" i="1" s="1"/>
  <c r="K162" i="1"/>
  <c r="K152" i="1"/>
  <c r="L152" i="1" s="1"/>
  <c r="M152" i="1" s="1"/>
  <c r="K175" i="1"/>
  <c r="L175" i="1" s="1"/>
  <c r="M175" i="1" s="1"/>
  <c r="K164" i="1"/>
  <c r="L164" i="1" s="1"/>
  <c r="M164" i="1" s="1"/>
  <c r="K153" i="1"/>
  <c r="L153" i="1" s="1"/>
  <c r="M153" i="1" s="1"/>
  <c r="K140" i="1"/>
  <c r="L184" i="1"/>
  <c r="M184" i="1" s="1"/>
  <c r="L151" i="1"/>
  <c r="M151" i="1" s="1"/>
  <c r="K139" i="1"/>
  <c r="L161" i="1"/>
  <c r="M161" i="1" s="1"/>
  <c r="K177" i="1"/>
  <c r="L177" i="1" s="1"/>
  <c r="M177" i="1" s="1"/>
  <c r="K166" i="1"/>
  <c r="L166" i="1" s="1"/>
  <c r="M166" i="1" s="1"/>
  <c r="K155" i="1"/>
  <c r="L155" i="1" s="1"/>
  <c r="M155" i="1" s="1"/>
  <c r="K149" i="1"/>
  <c r="L149" i="1" s="1"/>
  <c r="M149" i="1" s="1"/>
  <c r="K148" i="1"/>
  <c r="L148" i="1" s="1"/>
  <c r="M148" i="1" s="1"/>
  <c r="K150" i="1"/>
  <c r="K185" i="1"/>
  <c r="L185" i="1" s="1"/>
  <c r="M185" i="1" s="1"/>
  <c r="K159" i="1"/>
  <c r="L159" i="1" s="1"/>
  <c r="M159" i="1" s="1"/>
  <c r="K151" i="1"/>
  <c r="L162" i="1"/>
  <c r="M162" i="1" s="1"/>
  <c r="K160" i="1"/>
  <c r="L160" i="1" s="1"/>
  <c r="M160" i="1" s="1"/>
  <c r="K163" i="1"/>
  <c r="L163" i="1" s="1"/>
  <c r="M163" i="1" s="1"/>
  <c r="K161" i="1"/>
  <c r="K174" i="1"/>
  <c r="L174" i="1" s="1"/>
  <c r="M174" i="1" s="1"/>
  <c r="L173" i="1"/>
  <c r="M173" i="1" s="1"/>
  <c r="L172" i="1"/>
  <c r="M172" i="1" s="1"/>
  <c r="K171" i="1"/>
  <c r="L171" i="1" s="1"/>
  <c r="M171" i="1" s="1"/>
  <c r="K170" i="1"/>
  <c r="L170" i="1" s="1"/>
  <c r="M170" i="1" s="1"/>
  <c r="K196" i="1"/>
  <c r="L196" i="1" s="1"/>
  <c r="M196" i="1" s="1"/>
  <c r="K219" i="1"/>
  <c r="L219" i="1" s="1"/>
  <c r="M219" i="1" s="1"/>
  <c r="K188" i="1"/>
  <c r="L188" i="1" s="1"/>
  <c r="M188" i="1" s="1"/>
  <c r="K172" i="1"/>
  <c r="K197" i="1"/>
  <c r="L197" i="1" s="1"/>
  <c r="M197" i="1" s="1"/>
  <c r="K243" i="1"/>
  <c r="L243" i="1" s="1"/>
  <c r="M243" i="1" s="1"/>
  <c r="K221" i="1"/>
  <c r="L221" i="1" s="1"/>
  <c r="M221" i="1" s="1"/>
  <c r="K210" i="1"/>
  <c r="L210" i="1" s="1"/>
  <c r="M210" i="1" s="1"/>
  <c r="K199" i="1"/>
  <c r="L199" i="1" s="1"/>
  <c r="M199" i="1" s="1"/>
  <c r="K173" i="1"/>
  <c r="K186" i="1"/>
  <c r="L186" i="1" s="1"/>
  <c r="M186" i="1" s="1"/>
  <c r="K230" i="1"/>
  <c r="L230" i="1" s="1"/>
  <c r="M230" i="1" s="1"/>
  <c r="K182" i="1"/>
  <c r="L182" i="1" s="1"/>
  <c r="M182" i="1" s="1"/>
  <c r="K181" i="1"/>
  <c r="L181" i="1" s="1"/>
  <c r="M181" i="1" s="1"/>
  <c r="L183" i="1"/>
  <c r="M183" i="1" s="1"/>
  <c r="K183" i="1"/>
  <c r="K184" i="1"/>
  <c r="L194" i="1"/>
  <c r="M194" i="1" s="1"/>
  <c r="K195" i="1"/>
  <c r="K192" i="1"/>
  <c r="L192" i="1" s="1"/>
  <c r="M192" i="1" s="1"/>
  <c r="K193" i="1"/>
  <c r="L193" i="1" s="1"/>
  <c r="M193" i="1" s="1"/>
  <c r="K194" i="1"/>
  <c r="L195" i="1"/>
  <c r="M195" i="1" s="1"/>
  <c r="K203" i="1"/>
  <c r="L203" i="1" s="1"/>
  <c r="M203" i="1" s="1"/>
  <c r="K204" i="1"/>
  <c r="L204" i="1" s="1"/>
  <c r="M204" i="1" s="1"/>
  <c r="L205" i="1"/>
  <c r="M205" i="1" s="1"/>
  <c r="L206" i="1"/>
  <c r="M206" i="1" s="1"/>
  <c r="K207" i="1"/>
  <c r="L207" i="1" s="1"/>
  <c r="M207" i="1" s="1"/>
  <c r="K208" i="1"/>
  <c r="L208" i="1" s="1"/>
  <c r="M208" i="1" s="1"/>
  <c r="K205" i="1"/>
  <c r="L228" i="1"/>
  <c r="M228" i="1" s="1"/>
  <c r="K226" i="1"/>
  <c r="L226" i="1" s="1"/>
  <c r="M226" i="1" s="1"/>
  <c r="K206" i="1"/>
  <c r="L227" i="1"/>
  <c r="M227" i="1" s="1"/>
  <c r="K229" i="1"/>
  <c r="L229" i="1" s="1"/>
  <c r="M229" i="1" s="1"/>
  <c r="L217" i="1"/>
  <c r="M217" i="1" s="1"/>
  <c r="K215" i="1"/>
  <c r="L215" i="1" s="1"/>
  <c r="M215" i="1" s="1"/>
  <c r="K214" i="1"/>
  <c r="L214" i="1" s="1"/>
  <c r="M214" i="1" s="1"/>
  <c r="L216" i="1"/>
  <c r="M216" i="1" s="1"/>
  <c r="K218" i="1"/>
  <c r="L218" i="1" s="1"/>
  <c r="M218" i="1" s="1"/>
  <c r="K217" i="1"/>
  <c r="K241" i="1"/>
  <c r="L241" i="1" s="1"/>
  <c r="M241" i="1" s="1"/>
  <c r="K232" i="1"/>
  <c r="L232" i="1" s="1"/>
  <c r="M232" i="1" s="1"/>
  <c r="L260" i="1"/>
  <c r="M260" i="1" s="1"/>
  <c r="K216" i="1"/>
  <c r="K225" i="1"/>
  <c r="L225" i="1" s="1"/>
  <c r="M225" i="1" s="1"/>
  <c r="K259" i="1"/>
  <c r="L259" i="1" s="1"/>
  <c r="M259" i="1" s="1"/>
  <c r="K227" i="1"/>
  <c r="L261" i="1"/>
  <c r="M261" i="1" s="1"/>
  <c r="K228" i="1"/>
  <c r="L239" i="1"/>
  <c r="M239" i="1" s="1"/>
  <c r="K265" i="1"/>
  <c r="L265" i="1" s="1"/>
  <c r="M265" i="1" s="1"/>
  <c r="K240" i="1"/>
  <c r="L240" i="1" s="1"/>
  <c r="M240" i="1" s="1"/>
  <c r="K239" i="1"/>
  <c r="L238" i="1"/>
  <c r="M238" i="1" s="1"/>
  <c r="K237" i="1"/>
  <c r="L237" i="1" s="1"/>
  <c r="M237" i="1" s="1"/>
  <c r="K236" i="1"/>
  <c r="L236" i="1" s="1"/>
  <c r="M236" i="1" s="1"/>
  <c r="K238" i="1"/>
  <c r="K254" i="1"/>
  <c r="L254" i="1" s="1"/>
  <c r="M254" i="1" s="1"/>
  <c r="K252" i="1"/>
  <c r="L252" i="1" s="1"/>
  <c r="M252" i="1" s="1"/>
  <c r="K248" i="1"/>
  <c r="L248" i="1" s="1"/>
  <c r="M248" i="1" s="1"/>
  <c r="K247" i="1"/>
  <c r="L247" i="1" s="1"/>
  <c r="M247" i="1" s="1"/>
  <c r="L249" i="1"/>
  <c r="M249" i="1" s="1"/>
  <c r="K251" i="1"/>
  <c r="L250" i="1"/>
  <c r="M250" i="1" s="1"/>
  <c r="K249" i="1"/>
  <c r="K250" i="1"/>
  <c r="K262" i="1"/>
  <c r="L262" i="1" s="1"/>
  <c r="M262" i="1" s="1"/>
  <c r="K274" i="1"/>
  <c r="L274" i="1" s="1"/>
  <c r="M274" i="1" s="1"/>
  <c r="K263" i="1"/>
  <c r="L263" i="1" s="1"/>
  <c r="M263" i="1" s="1"/>
  <c r="K258" i="1"/>
  <c r="L258" i="1" s="1"/>
  <c r="M258" i="1" s="1"/>
  <c r="K260" i="1"/>
  <c r="K284" i="1"/>
  <c r="L284" i="1" s="1"/>
  <c r="M284" i="1" s="1"/>
  <c r="K285" i="1"/>
  <c r="L285" i="1" s="1"/>
  <c r="M285" i="1" s="1"/>
  <c r="K261" i="1"/>
  <c r="L271" i="1"/>
  <c r="M271" i="1" s="1"/>
  <c r="L272" i="1"/>
  <c r="M272" i="1" s="1"/>
  <c r="K276" i="1"/>
  <c r="L276" i="1" s="1"/>
  <c r="M276" i="1" s="1"/>
  <c r="K273" i="1"/>
  <c r="L273" i="1" s="1"/>
  <c r="M273" i="1" s="1"/>
  <c r="K272" i="1"/>
  <c r="K271" i="1"/>
  <c r="K270" i="1"/>
  <c r="L270" i="1" s="1"/>
  <c r="M270" i="1" s="1"/>
  <c r="K269" i="1"/>
  <c r="L269" i="1" s="1"/>
  <c r="M269" i="1" s="1"/>
  <c r="K280" i="1"/>
  <c r="L280" i="1" s="1"/>
  <c r="M280" i="1" s="1"/>
  <c r="K287" i="1"/>
  <c r="L287" i="1" s="1"/>
  <c r="M287" i="1" s="1"/>
  <c r="L283" i="1"/>
  <c r="M283" i="1" s="1"/>
  <c r="L282" i="1"/>
  <c r="M282" i="1" s="1"/>
  <c r="K281" i="1"/>
  <c r="L281" i="1" s="1"/>
  <c r="M281" i="1" s="1"/>
  <c r="K283" i="1"/>
  <c r="K282" i="1"/>
  <c r="I425" i="1"/>
  <c r="H425" i="1"/>
  <c r="G425" i="1"/>
  <c r="F425" i="1"/>
  <c r="E425" i="1"/>
  <c r="D425" i="1"/>
  <c r="C425" i="1"/>
  <c r="B425" i="1"/>
  <c r="I293" i="1"/>
  <c r="K298" i="1" s="1"/>
  <c r="L298" i="1" s="1"/>
  <c r="M298" i="1" s="1"/>
  <c r="H293" i="1"/>
  <c r="K296" i="1"/>
  <c r="L296" i="1" s="1"/>
  <c r="M296" i="1" s="1"/>
  <c r="K295" i="1"/>
  <c r="L295" i="1" s="1"/>
  <c r="M295" i="1" s="1"/>
  <c r="K294" i="1"/>
  <c r="L293" i="1"/>
  <c r="M293" i="1" s="1"/>
  <c r="C293" i="1"/>
  <c r="K292" i="1" s="1"/>
  <c r="L292" i="1" s="1"/>
  <c r="K291" i="1"/>
  <c r="L291" i="1" s="1"/>
  <c r="M291" i="1" s="1"/>
  <c r="I310" i="1"/>
  <c r="H310" i="1"/>
  <c r="G310" i="1"/>
  <c r="F310" i="1"/>
  <c r="E310" i="1"/>
  <c r="D310" i="1"/>
  <c r="C310" i="1"/>
  <c r="I304" i="1"/>
  <c r="H304" i="1"/>
  <c r="G304" i="1"/>
  <c r="F304" i="1"/>
  <c r="E304" i="1"/>
  <c r="D304" i="1"/>
  <c r="C304" i="1"/>
  <c r="B304" i="1"/>
  <c r="I321" i="1"/>
  <c r="H321" i="1"/>
  <c r="G321" i="1"/>
  <c r="F321" i="1"/>
  <c r="E321" i="1"/>
  <c r="D321" i="1"/>
  <c r="C321" i="1"/>
  <c r="B321" i="1"/>
  <c r="I315" i="1"/>
  <c r="H315" i="1"/>
  <c r="G315" i="1"/>
  <c r="F315" i="1"/>
  <c r="E315" i="1"/>
  <c r="D315" i="1"/>
  <c r="C315" i="1"/>
  <c r="B315" i="1"/>
  <c r="I343" i="1"/>
  <c r="H343" i="1"/>
  <c r="G343" i="1"/>
  <c r="F343" i="1"/>
  <c r="E343" i="1"/>
  <c r="D343" i="1"/>
  <c r="C343" i="1"/>
  <c r="B343" i="1"/>
  <c r="I337" i="1"/>
  <c r="H337" i="1"/>
  <c r="G337" i="1"/>
  <c r="F337" i="1"/>
  <c r="E337" i="1"/>
  <c r="D337" i="1"/>
  <c r="C337" i="1"/>
  <c r="B337" i="1"/>
  <c r="I332" i="1"/>
  <c r="H332" i="1"/>
  <c r="G332" i="1"/>
  <c r="F332" i="1"/>
  <c r="E332" i="1"/>
  <c r="D332" i="1"/>
  <c r="C332" i="1"/>
  <c r="B332" i="1"/>
  <c r="I326" i="1"/>
  <c r="H326" i="1"/>
  <c r="G326" i="1"/>
  <c r="F326" i="1"/>
  <c r="E326" i="1"/>
  <c r="D326" i="1"/>
  <c r="C326" i="1"/>
  <c r="B326" i="1"/>
  <c r="I354" i="1"/>
  <c r="H354" i="1"/>
  <c r="G354" i="1"/>
  <c r="F354" i="1"/>
  <c r="E354" i="1"/>
  <c r="D354" i="1"/>
  <c r="C354" i="1"/>
  <c r="B354" i="1"/>
  <c r="I348" i="1"/>
  <c r="H348" i="1"/>
  <c r="G348" i="1"/>
  <c r="F348" i="1"/>
  <c r="E348" i="1"/>
  <c r="D348" i="1"/>
  <c r="C348" i="1"/>
  <c r="B348" i="1"/>
  <c r="B359" i="1"/>
  <c r="C359" i="1"/>
  <c r="D359" i="1"/>
  <c r="E359" i="1"/>
  <c r="F359" i="1"/>
  <c r="G359" i="1"/>
  <c r="H359" i="1"/>
  <c r="I359" i="1"/>
  <c r="I365" i="1"/>
  <c r="H365" i="1"/>
  <c r="G365" i="1"/>
  <c r="F365" i="1"/>
  <c r="E365" i="1"/>
  <c r="D365" i="1"/>
  <c r="C365" i="1"/>
  <c r="B365" i="1"/>
  <c r="B370" i="1"/>
  <c r="C370" i="1"/>
  <c r="B376" i="1"/>
  <c r="C376" i="1"/>
  <c r="D370" i="1"/>
  <c r="E370" i="1"/>
  <c r="F370" i="1"/>
  <c r="G370" i="1"/>
  <c r="H370" i="1"/>
  <c r="I370" i="1"/>
  <c r="D376" i="1"/>
  <c r="E376" i="1"/>
  <c r="F376" i="1"/>
  <c r="G376" i="1"/>
  <c r="I376" i="1"/>
  <c r="H376" i="1"/>
  <c r="I387" i="1"/>
  <c r="H387" i="1"/>
  <c r="G387" i="1"/>
  <c r="F387" i="1"/>
  <c r="E387" i="1"/>
  <c r="D387" i="1"/>
  <c r="C387" i="1"/>
  <c r="B387" i="1"/>
  <c r="I381" i="1"/>
  <c r="H381" i="1"/>
  <c r="G381" i="1"/>
  <c r="F381" i="1"/>
  <c r="E381" i="1"/>
  <c r="D381" i="1"/>
  <c r="C381" i="1"/>
  <c r="B381" i="1"/>
  <c r="B392" i="1"/>
  <c r="C392" i="1"/>
  <c r="D392" i="1"/>
  <c r="E392" i="1"/>
  <c r="F392" i="1"/>
  <c r="G392" i="1"/>
  <c r="H392" i="1"/>
  <c r="I392" i="1"/>
  <c r="B398" i="1"/>
  <c r="C398" i="1"/>
  <c r="D398" i="1"/>
  <c r="E398" i="1"/>
  <c r="F398" i="1"/>
  <c r="G398" i="1"/>
  <c r="H398" i="1"/>
  <c r="I398" i="1"/>
  <c r="I403" i="1"/>
  <c r="H403" i="1"/>
  <c r="G403" i="1"/>
  <c r="F403" i="1"/>
  <c r="E403" i="1"/>
  <c r="E409" i="1"/>
  <c r="D403" i="1"/>
  <c r="C403" i="1"/>
  <c r="C409" i="1"/>
  <c r="B409" i="1"/>
  <c r="B403" i="1"/>
  <c r="I409" i="1"/>
  <c r="H409" i="1"/>
  <c r="G409" i="1"/>
  <c r="F409" i="1"/>
  <c r="D409" i="1"/>
  <c r="I420" i="1"/>
  <c r="H420" i="1"/>
  <c r="G420" i="1"/>
  <c r="F420" i="1"/>
  <c r="E420" i="1"/>
  <c r="D420" i="1"/>
  <c r="D414" i="1"/>
  <c r="C420" i="1"/>
  <c r="B420" i="1"/>
  <c r="I414" i="1"/>
  <c r="H414" i="1"/>
  <c r="G414" i="1"/>
  <c r="F414" i="1"/>
  <c r="E414" i="1"/>
  <c r="C414" i="1"/>
  <c r="B414" i="1"/>
  <c r="B431" i="1"/>
  <c r="C431" i="1"/>
  <c r="D431" i="1"/>
  <c r="E431" i="1"/>
  <c r="F431" i="1"/>
  <c r="G431" i="1"/>
  <c r="I431" i="1"/>
  <c r="H431" i="1"/>
  <c r="L251" i="1" l="1"/>
  <c r="M251" i="1" s="1"/>
  <c r="K325" i="1"/>
  <c r="L325" i="1" s="1"/>
  <c r="M325" i="1" s="1"/>
  <c r="K336" i="1"/>
  <c r="L336" i="1" s="1"/>
  <c r="M336" i="1" s="1"/>
  <c r="K303" i="1"/>
  <c r="L303" i="1" s="1"/>
  <c r="M303" i="1" s="1"/>
  <c r="K337" i="1"/>
  <c r="L316" i="1"/>
  <c r="M316" i="1" s="1"/>
  <c r="K328" i="1"/>
  <c r="L328" i="1" s="1"/>
  <c r="M328" i="1" s="1"/>
  <c r="K339" i="1"/>
  <c r="L339" i="1" s="1"/>
  <c r="M339" i="1" s="1"/>
  <c r="K306" i="1"/>
  <c r="L306" i="1" s="1"/>
  <c r="M306" i="1" s="1"/>
  <c r="K384" i="1"/>
  <c r="L384" i="1" s="1"/>
  <c r="M384" i="1" s="1"/>
  <c r="K351" i="1"/>
  <c r="L351" i="1" s="1"/>
  <c r="M351" i="1" s="1"/>
  <c r="K340" i="1"/>
  <c r="L340" i="1" s="1"/>
  <c r="M340" i="1" s="1"/>
  <c r="K302" i="1"/>
  <c r="L302" i="1" s="1"/>
  <c r="M302" i="1" s="1"/>
  <c r="M292" i="1"/>
  <c r="L294" i="1"/>
  <c r="M294" i="1" s="1"/>
  <c r="K293" i="1"/>
  <c r="K309" i="1"/>
  <c r="L309" i="1" s="1"/>
  <c r="M309" i="1" s="1"/>
  <c r="K307" i="1"/>
  <c r="L307" i="1" s="1"/>
  <c r="M307" i="1" s="1"/>
  <c r="L305" i="1"/>
  <c r="M305" i="1" s="1"/>
  <c r="L304" i="1"/>
  <c r="M304" i="1" s="1"/>
  <c r="K342" i="1"/>
  <c r="L342" i="1" s="1"/>
  <c r="M342" i="1" s="1"/>
  <c r="L337" i="1"/>
  <c r="M337" i="1" s="1"/>
  <c r="L338" i="1"/>
  <c r="M338" i="1" s="1"/>
  <c r="K331" i="1"/>
  <c r="L331" i="1" s="1"/>
  <c r="M331" i="1" s="1"/>
  <c r="K304" i="1"/>
  <c r="K305" i="1"/>
  <c r="K318" i="1"/>
  <c r="L318" i="1" s="1"/>
  <c r="M318" i="1" s="1"/>
  <c r="K314" i="1"/>
  <c r="L314" i="1" s="1"/>
  <c r="M314" i="1" s="1"/>
  <c r="K320" i="1"/>
  <c r="L320" i="1" s="1"/>
  <c r="M320" i="1" s="1"/>
  <c r="K317" i="1"/>
  <c r="L317" i="1" s="1"/>
  <c r="M317" i="1" s="1"/>
  <c r="L315" i="1"/>
  <c r="M315" i="1" s="1"/>
  <c r="K313" i="1"/>
  <c r="L313" i="1" s="1"/>
  <c r="M313" i="1" s="1"/>
  <c r="K414" i="1"/>
  <c r="K324" i="1"/>
  <c r="L324" i="1" s="1"/>
  <c r="M324" i="1" s="1"/>
  <c r="K335" i="1"/>
  <c r="L335" i="1" s="1"/>
  <c r="M335" i="1" s="1"/>
  <c r="K315" i="1"/>
  <c r="L326" i="1"/>
  <c r="M326" i="1" s="1"/>
  <c r="K383" i="1"/>
  <c r="L383" i="1" s="1"/>
  <c r="M383" i="1" s="1"/>
  <c r="L327" i="1"/>
  <c r="M327" i="1" s="1"/>
  <c r="K316" i="1"/>
  <c r="K329" i="1"/>
  <c r="L329" i="1" s="1"/>
  <c r="M329" i="1" s="1"/>
  <c r="K338" i="1"/>
  <c r="K326" i="1"/>
  <c r="K327" i="1"/>
  <c r="L403" i="1"/>
  <c r="M403" i="1" s="1"/>
  <c r="L381" i="1"/>
  <c r="M381" i="1" s="1"/>
  <c r="K360" i="1"/>
  <c r="K364" i="1"/>
  <c r="L364" i="1" s="1"/>
  <c r="M364" i="1" s="1"/>
  <c r="K353" i="1"/>
  <c r="L353" i="1" s="1"/>
  <c r="M353" i="1" s="1"/>
  <c r="L349" i="1"/>
  <c r="M349" i="1" s="1"/>
  <c r="L348" i="1"/>
  <c r="M348" i="1" s="1"/>
  <c r="K347" i="1"/>
  <c r="L347" i="1" s="1"/>
  <c r="M347" i="1" s="1"/>
  <c r="K346" i="1"/>
  <c r="L346" i="1" s="1"/>
  <c r="M346" i="1" s="1"/>
  <c r="K350" i="1"/>
  <c r="L350" i="1" s="1"/>
  <c r="M350" i="1" s="1"/>
  <c r="K392" i="1"/>
  <c r="K358" i="1"/>
  <c r="L358" i="1" s="1"/>
  <c r="M358" i="1" s="1"/>
  <c r="K348" i="1"/>
  <c r="K349" i="1"/>
  <c r="L382" i="1"/>
  <c r="M382" i="1" s="1"/>
  <c r="K361" i="1"/>
  <c r="L361" i="1" s="1"/>
  <c r="M361" i="1" s="1"/>
  <c r="K362" i="1"/>
  <c r="L362" i="1" s="1"/>
  <c r="M362" i="1" s="1"/>
  <c r="L393" i="1"/>
  <c r="M393" i="1" s="1"/>
  <c r="K359" i="1"/>
  <c r="L360" i="1"/>
  <c r="M360" i="1" s="1"/>
  <c r="K357" i="1"/>
  <c r="L357" i="1" s="1"/>
  <c r="M357" i="1" s="1"/>
  <c r="L359" i="1"/>
  <c r="M359" i="1" s="1"/>
  <c r="K373" i="1"/>
  <c r="L373" i="1" s="1"/>
  <c r="M373" i="1" s="1"/>
  <c r="K386" i="1"/>
  <c r="L386" i="1" s="1"/>
  <c r="M386" i="1" s="1"/>
  <c r="K402" i="1"/>
  <c r="L402" i="1" s="1"/>
  <c r="M402" i="1" s="1"/>
  <c r="L425" i="1"/>
  <c r="M425" i="1" s="1"/>
  <c r="L415" i="1"/>
  <c r="M415" i="1" s="1"/>
  <c r="L414" i="1"/>
  <c r="M414" i="1" s="1"/>
  <c r="K395" i="1"/>
  <c r="L395" i="1" s="1"/>
  <c r="M395" i="1" s="1"/>
  <c r="K371" i="1"/>
  <c r="K417" i="1"/>
  <c r="L417" i="1" s="1"/>
  <c r="M417" i="1" s="1"/>
  <c r="K397" i="1"/>
  <c r="L397" i="1" s="1"/>
  <c r="M397" i="1" s="1"/>
  <c r="K372" i="1"/>
  <c r="L372" i="1" s="1"/>
  <c r="M372" i="1" s="1"/>
  <c r="K430" i="1"/>
  <c r="L430" i="1" s="1"/>
  <c r="M430" i="1" s="1"/>
  <c r="K382" i="1"/>
  <c r="K428" i="1"/>
  <c r="L428" i="1" s="1"/>
  <c r="M428" i="1" s="1"/>
  <c r="K394" i="1"/>
  <c r="L394" i="1" s="1"/>
  <c r="M394" i="1" s="1"/>
  <c r="K423" i="1"/>
  <c r="L423" i="1" s="1"/>
  <c r="M423" i="1" s="1"/>
  <c r="K401" i="1"/>
  <c r="L401" i="1" s="1"/>
  <c r="M401" i="1" s="1"/>
  <c r="K425" i="1"/>
  <c r="K408" i="1"/>
  <c r="L408" i="1" s="1"/>
  <c r="M408" i="1" s="1"/>
  <c r="K379" i="1"/>
  <c r="L379" i="1" s="1"/>
  <c r="M379" i="1" s="1"/>
  <c r="K416" i="1"/>
  <c r="L416" i="1" s="1"/>
  <c r="M416" i="1" s="1"/>
  <c r="K403" i="1"/>
  <c r="K405" i="1"/>
  <c r="L405" i="1" s="1"/>
  <c r="M405" i="1" s="1"/>
  <c r="K415" i="1"/>
  <c r="K412" i="1"/>
  <c r="L412" i="1" s="1"/>
  <c r="M412" i="1" s="1"/>
  <c r="K391" i="1"/>
  <c r="L391" i="1" s="1"/>
  <c r="M391" i="1" s="1"/>
  <c r="K390" i="1"/>
  <c r="L390" i="1" s="1"/>
  <c r="M390" i="1" s="1"/>
  <c r="K424" i="1"/>
  <c r="L424" i="1" s="1"/>
  <c r="M424" i="1" s="1"/>
  <c r="K380" i="1"/>
  <c r="L380" i="1" s="1"/>
  <c r="M380" i="1" s="1"/>
  <c r="K375" i="1"/>
  <c r="L375" i="1" s="1"/>
  <c r="M375" i="1" s="1"/>
  <c r="L404" i="1"/>
  <c r="M404" i="1" s="1"/>
  <c r="K370" i="1"/>
  <c r="K393" i="1"/>
  <c r="K427" i="1"/>
  <c r="L427" i="1" s="1"/>
  <c r="M427" i="1" s="1"/>
  <c r="K419" i="1"/>
  <c r="L419" i="1" s="1"/>
  <c r="M419" i="1" s="1"/>
  <c r="K426" i="1"/>
  <c r="K406" i="1"/>
  <c r="L406" i="1" s="1"/>
  <c r="M406" i="1" s="1"/>
  <c r="L392" i="1"/>
  <c r="M392" i="1" s="1"/>
  <c r="K369" i="1"/>
  <c r="L369" i="1" s="1"/>
  <c r="M369" i="1" s="1"/>
  <c r="K413" i="1"/>
  <c r="L413" i="1" s="1"/>
  <c r="M413" i="1" s="1"/>
  <c r="K368" i="1"/>
  <c r="L368" i="1" s="1"/>
  <c r="M368" i="1" s="1"/>
  <c r="K381" i="1"/>
  <c r="K404" i="1"/>
  <c r="L371" i="1"/>
  <c r="M371" i="1" s="1"/>
  <c r="L426" i="1"/>
  <c r="M426" i="1" s="1"/>
  <c r="L370" i="1"/>
  <c r="M370" i="1" s="1"/>
</calcChain>
</file>

<file path=xl/sharedStrings.xml><?xml version="1.0" encoding="utf-8"?>
<sst xmlns="http://schemas.openxmlformats.org/spreadsheetml/2006/main" count="906" uniqueCount="69">
  <si>
    <t>Delaware Residential Market Statistics (Monthly/YOY)</t>
  </si>
  <si>
    <t>New Listings</t>
  </si>
  <si>
    <t>Units Sold</t>
  </si>
  <si>
    <t>Median Listed Price</t>
  </si>
  <si>
    <t>Median Sold Price</t>
  </si>
  <si>
    <t>Pending Units</t>
  </si>
  <si>
    <t>Active Inventory</t>
  </si>
  <si>
    <t>Avg. Months of Inventory</t>
  </si>
  <si>
    <t>Avg. Days on Market</t>
  </si>
  <si>
    <t>May, 2023</t>
  </si>
  <si>
    <t>New Castle County</t>
  </si>
  <si>
    <t>Change</t>
  </si>
  <si>
    <t>%</t>
  </si>
  <si>
    <t>Kent County</t>
  </si>
  <si>
    <t>Sussex County</t>
  </si>
  <si>
    <t>Statewide Total</t>
  </si>
  <si>
    <t>May, 2022</t>
  </si>
  <si>
    <t>Average Months of Inventory</t>
  </si>
  <si>
    <t>N/A</t>
  </si>
  <si>
    <t>Average Days on Market</t>
  </si>
  <si>
    <t>April, 2023</t>
  </si>
  <si>
    <t>April, 2022</t>
  </si>
  <si>
    <t>March, 2023</t>
  </si>
  <si>
    <t>March, 2022</t>
  </si>
  <si>
    <t>February, 2023</t>
  </si>
  <si>
    <t>February, 2022</t>
  </si>
  <si>
    <t>January, 2023</t>
  </si>
  <si>
    <t>January, 2022</t>
  </si>
  <si>
    <t>December, 2022</t>
  </si>
  <si>
    <t>December, 2021</t>
  </si>
  <si>
    <t>November, 2022</t>
  </si>
  <si>
    <t>November, 2021</t>
  </si>
  <si>
    <t>June, 2023</t>
  </si>
  <si>
    <t>June, 2022</t>
  </si>
  <si>
    <t>July, 2023</t>
  </si>
  <si>
    <t>July, 2022</t>
  </si>
  <si>
    <t>August, 2023</t>
  </si>
  <si>
    <t>August, 2022</t>
  </si>
  <si>
    <t>September, 2022</t>
  </si>
  <si>
    <t>September, 2023</t>
  </si>
  <si>
    <t>October, 2023</t>
  </si>
  <si>
    <t>October, 2022</t>
  </si>
  <si>
    <t>November, 2023</t>
  </si>
  <si>
    <t>December, 2023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</si>
  <si>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</si>
  <si>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</si>
  <si>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</si>
  <si>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</si>
  <si>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</si>
  <si>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</si>
  <si>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</si>
  <si>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</si>
  <si>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</si>
  <si>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>October, 2024</t>
  </si>
  <si>
    <t>November, 2024</t>
  </si>
  <si>
    <t>December, 2024</t>
  </si>
  <si>
    <t>January, 2025</t>
  </si>
  <si>
    <t>February, 2025</t>
  </si>
  <si>
    <t>March, 2025</t>
  </si>
  <si>
    <t>April, 2025</t>
  </si>
  <si>
    <t>May, 2025</t>
  </si>
  <si>
    <t>June, 2025</t>
  </si>
  <si>
    <t>July, 2025</t>
  </si>
  <si>
    <t>August, 2025</t>
  </si>
  <si>
    <t>September, 2025</t>
  </si>
  <si>
    <t>October, 2025</t>
  </si>
  <si>
    <t>November, 2025</t>
  </si>
  <si>
    <t>December, 2025</t>
  </si>
  <si>
    <t>January,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</si>
</sst>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"/>
    </font>
    <font>
      <sz val="6"/>
      <name val="Yu Gothic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2" xfId="0" applyBorder="1"/>
    <xf numFmtId="0" fontId="0" fillId="0" borderId="13" xfId="0" applyBorder="1"/>
    <xf numFmtId="17" fontId="2" fillId="0" borderId="9" xfId="0" applyNumberFormat="1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4" xfId="0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9" fontId="0" fillId="0" borderId="5" xfId="2" applyFont="1" applyFill="1" applyBorder="1" applyAlignment="1">
      <alignment horizontal="center"/>
    </xf>
    <xf numFmtId="0" fontId="0" fillId="0" borderId="6" xfId="0" applyBorder="1"/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 applyAlignment="1">
      <alignment horizontal="center"/>
    </xf>
    <xf numFmtId="10" fontId="0" fillId="0" borderId="5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3" xfId="0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center"/>
    </xf>
    <xf numFmtId="44" fontId="7" fillId="0" borderId="7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9" fontId="9" fillId="0" borderId="5" xfId="2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0" xfId="0" applyFont="1" applyAlignment="1">
      <alignment wrapText="1"/>
    </xf>
    <xf numFmtId="8" fontId="10" fillId="0" borderId="0" xfId="0" applyNumberFormat="1" applyFont="1" applyAlignment="1">
      <alignment wrapText="1"/>
    </xf>
    <xf numFmtId="0" fontId="11" fillId="0" borderId="0" xfId="0" quotePrefix="1" applyFont="1"/>
    <xf numFmtId="8" fontId="11" fillId="0" borderId="0" xfId="0" quotePrefix="1" applyNumberFormat="1" applyFont="1"/>
    <xf numFmtId="3" fontId="10" fillId="0" borderId="0" xfId="0" applyNumberFormat="1" applyFont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6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EE09-9CF1-4702-B44C-35DA129C9686}">
  <dimension ref="A1:M431"/>
  <sheetViews>
    <sheetView tabSelected="1" zoomScale="129" zoomScaleNormal="129" workbookViewId="0">
      <selection sqref="A1:M1"/>
    </sheetView>
  </sheetViews>
  <sheetFormatPr baseColWidth="10" defaultColWidth="9.1640625" defaultRowHeight="15" x14ac:dyDescent="0.2"/>
  <cols>
    <col min="1" max="1" width="21.1640625" customWidth="1"/>
    <col min="2" max="2" width="12.33203125" style="18" bestFit="1" customWidth="1"/>
    <col min="3" max="3" width="10.1640625" style="18" bestFit="1" customWidth="1"/>
    <col min="4" max="4" width="18.5" style="18" bestFit="1" customWidth="1"/>
    <col min="5" max="5" width="17" style="18" bestFit="1" customWidth="1"/>
    <col min="6" max="6" width="13.83203125" style="18" bestFit="1" customWidth="1"/>
    <col min="7" max="7" width="15.83203125" style="18" bestFit="1" customWidth="1"/>
    <col min="8" max="8" width="24.5" style="18" bestFit="1" customWidth="1"/>
    <col min="9" max="9" width="20.1640625" style="18" bestFit="1" customWidth="1"/>
    <col min="10" max="10" width="27.33203125" bestFit="1" customWidth="1"/>
    <col min="11" max="11" width="11.5" style="18" bestFit="1" customWidth="1"/>
    <col min="12" max="12" width="7.6640625" style="18" bestFit="1" customWidth="1"/>
    <col min="13" max="13" width="10.6640625" style="18" customWidth="1"/>
  </cols>
  <sheetData>
    <row r="1" spans="1:13" ht="21.75" customHeight="1" thickBo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6" thickBot="1" x14ac:dyDescent="0.25">
      <c r="A2" s="1"/>
      <c r="B2" s="27" t="s">
        <v>1</v>
      </c>
      <c r="C2" s="27" t="s">
        <v>2</v>
      </c>
      <c r="D2" s="28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"/>
      <c r="K2" s="19"/>
      <c r="L2" s="19"/>
      <c r="M2" s="15"/>
    </row>
    <row r="3" spans="1:13" x14ac:dyDescent="0.2">
      <c r="A3" s="3" t="s">
        <v>68</v>
      </c>
      <c r="B3" s="20"/>
      <c r="C3" s="20"/>
      <c r="D3" s="20"/>
      <c r="E3" s="20"/>
      <c r="F3" s="20"/>
      <c r="G3" s="20"/>
      <c r="H3" s="20"/>
      <c r="I3" s="20"/>
      <c r="J3" s="4"/>
      <c r="K3" s="20"/>
      <c r="L3" s="21"/>
      <c r="M3" s="16"/>
    </row>
    <row r="4" spans="1:13" x14ac:dyDescent="0.2">
      <c r="A4" s="5" t="s">
        <v>10</v>
      </c>
      <c r="B4" s="45">
        <v>462</v>
      </c>
      <c r="C4" s="45">
        <v>335</v>
      </c>
      <c r="D4" s="46">
        <v>387450</v>
      </c>
      <c r="E4" s="46">
        <v>375900</v>
      </c>
      <c r="F4" s="45">
        <v>244</v>
      </c>
      <c r="G4" s="45">
        <v>894</v>
      </c>
      <c r="H4" s="45">
        <v>1.8</v>
      </c>
      <c r="I4" s="45">
        <v>34</v>
      </c>
      <c r="J4" s="6"/>
      <c r="K4" s="7" t="s">
        <v>11</v>
      </c>
      <c r="L4" s="8" t="s">
        <v>12</v>
      </c>
      <c r="M4" s="14"/>
    </row>
    <row r="5" spans="1:13" x14ac:dyDescent="0.2">
      <c r="A5" s="5" t="s">
        <v>13</v>
      </c>
      <c r="B5" s="45">
        <v>211</v>
      </c>
      <c r="C5" s="45">
        <v>141</v>
      </c>
      <c r="D5" s="46">
        <v>344900</v>
      </c>
      <c r="E5" s="46">
        <v>335000</v>
      </c>
      <c r="F5" s="45">
        <v>117</v>
      </c>
      <c r="G5" s="45">
        <v>562</v>
      </c>
      <c r="H5" s="45">
        <v>3</v>
      </c>
      <c r="I5" s="45">
        <v>57</v>
      </c>
      <c r="J5" s="6" t="s">
        <v>1</v>
      </c>
      <c r="K5" s="18">
        <f>SUM(B7-B13)</f>
        <v>11</v>
      </c>
      <c r="L5" s="10">
        <f>SUM(K5/B13)</f>
        <v>8.7301587301587304E-3</v>
      </c>
      <c r="M5" s="14" t="str">
        <f>IF(L5=0,"No Change",IF(L5&lt;0,"Decrease","Increase"))</f>
        <v>Increase</v>
      </c>
    </row>
    <row r="6" spans="1:13" x14ac:dyDescent="0.2">
      <c r="A6" s="5" t="s">
        <v>14</v>
      </c>
      <c r="B6" s="45">
        <v>598</v>
      </c>
      <c r="C6" s="45">
        <v>327</v>
      </c>
      <c r="D6" s="46">
        <v>474995</v>
      </c>
      <c r="E6" s="46">
        <v>485000</v>
      </c>
      <c r="F6" s="45">
        <v>221</v>
      </c>
      <c r="G6" s="49">
        <v>2132</v>
      </c>
      <c r="H6" s="45">
        <v>4.4000000000000004</v>
      </c>
      <c r="I6" s="45">
        <v>86</v>
      </c>
      <c r="J6" s="6" t="s">
        <v>2</v>
      </c>
      <c r="K6" s="18">
        <f>SUM(C7-C13)</f>
        <v>-98</v>
      </c>
      <c r="L6" s="10">
        <f>SUM(K6/C13)</f>
        <v>-0.10876803551609324</v>
      </c>
      <c r="M6" s="14" t="str">
        <f t="shared" ref="M6:M10" si="0">IF(L6=0,"No Change",IF(L6&lt;0,"Decrease","Increase"))</f>
        <v>Decrease</v>
      </c>
    </row>
    <row r="7" spans="1:13" x14ac:dyDescent="0.2">
      <c r="A7" s="12" t="s">
        <v>15</v>
      </c>
      <c r="B7" s="47">
        <f>SUM(B4:B6)</f>
        <v>1271</v>
      </c>
      <c r="C7" s="47">
        <f>SUM(C4:C6)</f>
        <v>803</v>
      </c>
      <c r="D7" s="48">
        <f>SUM(D4:D6)/3</f>
        <v>402448.33333333331</v>
      </c>
      <c r="E7" s="48">
        <f>SUM(E4:E6)/3</f>
        <v>398633.33333333331</v>
      </c>
      <c r="F7" s="47">
        <f>SUM(F4:F6)</f>
        <v>582</v>
      </c>
      <c r="G7" s="47">
        <f>SUM(G4:G6)</f>
        <v>3588</v>
      </c>
      <c r="H7" s="47">
        <f>SUM(H4:H6)/3</f>
        <v>3.0666666666666664</v>
      </c>
      <c r="I7" s="47">
        <f>SUM(I4:I6)/3</f>
        <v>59</v>
      </c>
      <c r="J7" s="6" t="s">
        <v>3</v>
      </c>
      <c r="K7" s="22">
        <f>SUM(D7-D13)</f>
        <v>11115</v>
      </c>
      <c r="L7" s="23">
        <f>SUM(D7-D13)/D13</f>
        <v>2.8402896081771722E-2</v>
      </c>
      <c r="M7" s="14" t="str">
        <f t="shared" si="0"/>
        <v>Increase</v>
      </c>
    </row>
    <row r="8" spans="1:13" x14ac:dyDescent="0.2">
      <c r="A8" s="5"/>
      <c r="B8" s="34"/>
      <c r="C8" s="34"/>
      <c r="D8" s="35"/>
      <c r="E8" s="35"/>
      <c r="F8" s="34"/>
      <c r="G8" s="34"/>
      <c r="H8" s="36"/>
      <c r="I8" s="37"/>
      <c r="J8" s="6" t="s">
        <v>4</v>
      </c>
      <c r="K8" s="22">
        <f>SUM(E7-E13)</f>
        <v>19300</v>
      </c>
      <c r="L8" s="23">
        <f>SUM(E7-E13)/E13</f>
        <v>5.0878734622144116E-2</v>
      </c>
      <c r="M8" s="14" t="str">
        <f t="shared" si="0"/>
        <v>Increase</v>
      </c>
    </row>
    <row r="9" spans="1:13" x14ac:dyDescent="0.2">
      <c r="A9" s="9" t="s">
        <v>56</v>
      </c>
      <c r="J9" s="6" t="s">
        <v>5</v>
      </c>
      <c r="K9" s="18">
        <f>SUM(F7-F13)</f>
        <v>-169</v>
      </c>
      <c r="L9" s="10">
        <f>SUM(K9/F13)</f>
        <v>-0.22503328894806923</v>
      </c>
      <c r="M9" s="14" t="str">
        <f t="shared" si="0"/>
        <v>Decrease</v>
      </c>
    </row>
    <row r="10" spans="1:13" x14ac:dyDescent="0.2">
      <c r="A10" s="5" t="s">
        <v>10</v>
      </c>
      <c r="B10" s="45">
        <v>461</v>
      </c>
      <c r="C10" s="45">
        <v>403</v>
      </c>
      <c r="D10" s="46">
        <v>359000</v>
      </c>
      <c r="E10" s="46">
        <v>350000</v>
      </c>
      <c r="F10" s="45">
        <v>300</v>
      </c>
      <c r="G10" s="45">
        <v>831</v>
      </c>
      <c r="H10" s="45">
        <v>1.7</v>
      </c>
      <c r="I10" s="45">
        <v>34</v>
      </c>
      <c r="J10" s="6" t="s">
        <v>6</v>
      </c>
      <c r="K10" s="18">
        <f>SUM(G7-G13)</f>
        <v>299</v>
      </c>
      <c r="L10" s="10">
        <f>SUM(K10/G13)</f>
        <v>9.0909090909090912E-2</v>
      </c>
      <c r="M10" s="14" t="str">
        <f t="shared" si="0"/>
        <v>Increase</v>
      </c>
    </row>
    <row r="11" spans="1:13" x14ac:dyDescent="0.2">
      <c r="A11" s="5" t="s">
        <v>13</v>
      </c>
      <c r="B11" s="45">
        <v>206</v>
      </c>
      <c r="C11" s="45">
        <v>145</v>
      </c>
      <c r="D11" s="46">
        <v>365000</v>
      </c>
      <c r="E11" s="46">
        <v>323000</v>
      </c>
      <c r="F11" s="45">
        <v>143</v>
      </c>
      <c r="G11" s="45">
        <v>570</v>
      </c>
      <c r="H11" s="45">
        <v>3.1</v>
      </c>
      <c r="I11" s="45">
        <v>45</v>
      </c>
      <c r="J11" s="6" t="s">
        <v>17</v>
      </c>
      <c r="K11" s="42" t="s">
        <v>18</v>
      </c>
      <c r="L11" s="43" t="s">
        <v>18</v>
      </c>
      <c r="M11" s="44" t="s">
        <v>18</v>
      </c>
    </row>
    <row r="12" spans="1:13" x14ac:dyDescent="0.2">
      <c r="A12" s="5" t="s">
        <v>14</v>
      </c>
      <c r="B12" s="45">
        <v>593</v>
      </c>
      <c r="C12" s="45">
        <v>353</v>
      </c>
      <c r="D12" s="46">
        <v>450000</v>
      </c>
      <c r="E12" s="46">
        <v>465000</v>
      </c>
      <c r="F12" s="45">
        <v>308</v>
      </c>
      <c r="G12" s="49">
        <v>1888</v>
      </c>
      <c r="H12" s="45">
        <v>3.6</v>
      </c>
      <c r="I12" s="45">
        <v>62</v>
      </c>
      <c r="J12" s="6" t="s">
        <v>19</v>
      </c>
      <c r="K12" s="24">
        <f>SUM(I7-I13)</f>
        <v>12</v>
      </c>
      <c r="L12" s="10">
        <f>SUM(K12/I13)</f>
        <v>0.25531914893617019</v>
      </c>
      <c r="M12" s="14" t="str">
        <f t="shared" ref="M12" si="1">IF(L12=0,"No Change",IF(L12&lt;0,"Decrease","Increase"))</f>
        <v>Increase</v>
      </c>
    </row>
    <row r="13" spans="1:13" ht="16" thickBot="1" x14ac:dyDescent="0.25">
      <c r="A13" s="13" t="s">
        <v>15</v>
      </c>
      <c r="B13" s="47">
        <f>SUM(B10:B12)</f>
        <v>1260</v>
      </c>
      <c r="C13" s="47">
        <f>SUM(C10:C12)</f>
        <v>901</v>
      </c>
      <c r="D13" s="48">
        <f>SUM(D10:D12)/3</f>
        <v>391333.33333333331</v>
      </c>
      <c r="E13" s="48">
        <f>SUM(E10:E12)/3</f>
        <v>379333.33333333331</v>
      </c>
      <c r="F13" s="47">
        <f>SUM(F10:F12)</f>
        <v>751</v>
      </c>
      <c r="G13" s="47">
        <f>SUM(G10:G12)</f>
        <v>3289</v>
      </c>
      <c r="H13" s="47">
        <f>SUM(H10:H12)/3</f>
        <v>2.8000000000000003</v>
      </c>
      <c r="I13" s="47">
        <f>SUM(I10:I12)/3</f>
        <v>47</v>
      </c>
      <c r="J13" s="11"/>
      <c r="K13" s="25"/>
      <c r="L13" s="26"/>
      <c r="M13" s="17"/>
    </row>
    <row r="14" spans="1:13" x14ac:dyDescent="0.2">
      <c r="A14" s="3" t="s">
        <v>67</v>
      </c>
      <c r="B14" s="20"/>
      <c r="C14" s="20"/>
      <c r="D14" s="20"/>
      <c r="E14" s="20"/>
      <c r="F14" s="20"/>
      <c r="G14" s="20"/>
      <c r="H14" s="20"/>
      <c r="I14" s="20"/>
      <c r="J14" s="4"/>
      <c r="K14" s="20"/>
      <c r="L14" s="21"/>
      <c r="M14" s="16"/>
    </row>
    <row r="15" spans="1:13" x14ac:dyDescent="0.2">
      <c r="A15" s="5" t="s">
        <v>10</v>
      </c>
      <c r="B15" s="45">
        <v>293</v>
      </c>
      <c r="C15" s="45">
        <v>508</v>
      </c>
      <c r="D15" s="46">
        <v>349900</v>
      </c>
      <c r="E15" s="46">
        <v>395000</v>
      </c>
      <c r="F15" s="45">
        <v>244</v>
      </c>
      <c r="G15" s="45">
        <v>879</v>
      </c>
      <c r="H15" s="45">
        <v>2</v>
      </c>
      <c r="I15" s="45">
        <v>30</v>
      </c>
      <c r="J15" s="6"/>
      <c r="K15" s="7" t="s">
        <v>11</v>
      </c>
      <c r="L15" s="8" t="s">
        <v>12</v>
      </c>
      <c r="M15" s="14"/>
    </row>
    <row r="16" spans="1:13" x14ac:dyDescent="0.2">
      <c r="A16" s="5" t="s">
        <v>13</v>
      </c>
      <c r="B16" s="45">
        <v>149</v>
      </c>
      <c r="C16" s="45">
        <v>185</v>
      </c>
      <c r="D16" s="46">
        <v>345900</v>
      </c>
      <c r="E16" s="46">
        <v>320000</v>
      </c>
      <c r="F16" s="45">
        <v>135</v>
      </c>
      <c r="G16" s="45">
        <v>547</v>
      </c>
      <c r="H16" s="45">
        <v>3.1</v>
      </c>
      <c r="I16" s="45">
        <v>51</v>
      </c>
      <c r="J16" s="6" t="s">
        <v>1</v>
      </c>
      <c r="K16" s="18">
        <f>SUM(B18-B24)</f>
        <v>-137</v>
      </c>
      <c r="L16" s="10">
        <f>SUM(K16/B24)</f>
        <v>-0.14842903575297942</v>
      </c>
      <c r="M16" s="14" t="str">
        <f>IF(L16=0,"No Change",IF(L16&lt;0,"Decrease","Increase"))</f>
        <v>Decrease</v>
      </c>
    </row>
    <row r="17" spans="1:13" x14ac:dyDescent="0.2">
      <c r="A17" s="5" t="s">
        <v>14</v>
      </c>
      <c r="B17" s="45">
        <v>344</v>
      </c>
      <c r="C17" s="45">
        <v>476</v>
      </c>
      <c r="D17" s="46">
        <v>524995</v>
      </c>
      <c r="E17" s="46">
        <v>480000</v>
      </c>
      <c r="F17" s="45">
        <v>203</v>
      </c>
      <c r="G17" s="49">
        <v>2050</v>
      </c>
      <c r="H17" s="45">
        <v>4.7</v>
      </c>
      <c r="I17" s="45">
        <v>72</v>
      </c>
      <c r="J17" s="6" t="s">
        <v>2</v>
      </c>
      <c r="K17" s="18">
        <f>SUM(C18-C24)</f>
        <v>-3</v>
      </c>
      <c r="L17" s="10">
        <f>SUM(K17/C24)</f>
        <v>-2.5597269624573378E-3</v>
      </c>
      <c r="M17" s="14" t="str">
        <f t="shared" ref="M17:M21" si="2">IF(L17=0,"No Change",IF(L17&lt;0,"Decrease","Increase"))</f>
        <v>Decrease</v>
      </c>
    </row>
    <row r="18" spans="1:13" x14ac:dyDescent="0.2">
      <c r="A18" s="12" t="s">
        <v>15</v>
      </c>
      <c r="B18" s="47">
        <f>SUM(B15:B17)</f>
        <v>786</v>
      </c>
      <c r="C18" s="47">
        <f>SUM(C15:C17)</f>
        <v>1169</v>
      </c>
      <c r="D18" s="48">
        <f>SUM(D15:D17)/3</f>
        <v>406931.66666666669</v>
      </c>
      <c r="E18" s="48">
        <f>SUM(E15:E17)/3</f>
        <v>398333.33333333331</v>
      </c>
      <c r="F18" s="47">
        <f>SUM(F15:F17)</f>
        <v>582</v>
      </c>
      <c r="G18" s="47">
        <f>SUM(G15:G17)</f>
        <v>3476</v>
      </c>
      <c r="H18" s="47">
        <f>SUM(H15:H17)/3</f>
        <v>3.2666666666666671</v>
      </c>
      <c r="I18" s="47">
        <f>SUM(I15:I17)/3</f>
        <v>51</v>
      </c>
      <c r="J18" s="6" t="s">
        <v>3</v>
      </c>
      <c r="K18" s="22">
        <f>SUM(D18-D24)</f>
        <v>7098.6666666666861</v>
      </c>
      <c r="L18" s="23">
        <f>SUM(D18-D24)/D24</f>
        <v>1.7754078994646979E-2</v>
      </c>
      <c r="M18" s="14" t="str">
        <f t="shared" si="2"/>
        <v>Increase</v>
      </c>
    </row>
    <row r="19" spans="1:13" x14ac:dyDescent="0.2">
      <c r="A19" s="5"/>
      <c r="B19" s="34"/>
      <c r="C19" s="34"/>
      <c r="D19" s="35"/>
      <c r="E19" s="35"/>
      <c r="F19" s="34"/>
      <c r="G19" s="34"/>
      <c r="H19" s="36"/>
      <c r="I19" s="37"/>
      <c r="J19" s="6" t="s">
        <v>4</v>
      </c>
      <c r="K19" s="22">
        <f>SUM(E18-E24)</f>
        <v>11666.666666666628</v>
      </c>
      <c r="L19" s="23">
        <f>SUM(E18-E24)/E24</f>
        <v>3.0172413793103346E-2</v>
      </c>
      <c r="M19" s="14" t="str">
        <f t="shared" si="2"/>
        <v>Increase</v>
      </c>
    </row>
    <row r="20" spans="1:13" x14ac:dyDescent="0.2">
      <c r="A20" s="9" t="s">
        <v>55</v>
      </c>
      <c r="J20" s="6" t="s">
        <v>5</v>
      </c>
      <c r="K20" s="18">
        <f>SUM(F18-F24)</f>
        <v>-72</v>
      </c>
      <c r="L20" s="10">
        <f>SUM(K20/F24)</f>
        <v>-0.11009174311926606</v>
      </c>
      <c r="M20" s="14" t="str">
        <f t="shared" si="2"/>
        <v>Decrease</v>
      </c>
    </row>
    <row r="21" spans="1:13" x14ac:dyDescent="0.2">
      <c r="A21" s="5" t="s">
        <v>10</v>
      </c>
      <c r="B21" s="45">
        <v>335</v>
      </c>
      <c r="C21" s="45">
        <v>477</v>
      </c>
      <c r="D21" s="46">
        <v>345000</v>
      </c>
      <c r="E21" s="46">
        <v>350000</v>
      </c>
      <c r="F21" s="45">
        <v>275</v>
      </c>
      <c r="G21" s="45">
        <v>819</v>
      </c>
      <c r="H21" s="45">
        <v>1.9</v>
      </c>
      <c r="I21" s="45">
        <v>28</v>
      </c>
      <c r="J21" s="6" t="s">
        <v>6</v>
      </c>
      <c r="K21" s="18">
        <f>SUM(G18-G24)</f>
        <v>219</v>
      </c>
      <c r="L21" s="10">
        <f>SUM(K21/G24)</f>
        <v>6.7239791218913117E-2</v>
      </c>
      <c r="M21" s="14" t="str">
        <f t="shared" si="2"/>
        <v>Increase</v>
      </c>
    </row>
    <row r="22" spans="1:13" x14ac:dyDescent="0.2">
      <c r="A22" s="5" t="s">
        <v>13</v>
      </c>
      <c r="B22" s="45">
        <v>187</v>
      </c>
      <c r="C22" s="45">
        <v>185</v>
      </c>
      <c r="D22" s="46">
        <v>364500</v>
      </c>
      <c r="E22" s="46">
        <v>350000</v>
      </c>
      <c r="F22" s="45">
        <v>114</v>
      </c>
      <c r="G22" s="45">
        <v>582</v>
      </c>
      <c r="H22" s="45">
        <v>3.3</v>
      </c>
      <c r="I22" s="45">
        <v>48</v>
      </c>
      <c r="J22" s="6" t="s">
        <v>17</v>
      </c>
      <c r="K22" s="42" t="s">
        <v>18</v>
      </c>
      <c r="L22" s="43" t="s">
        <v>18</v>
      </c>
      <c r="M22" s="44" t="s">
        <v>18</v>
      </c>
    </row>
    <row r="23" spans="1:13" x14ac:dyDescent="0.2">
      <c r="A23" s="5" t="s">
        <v>14</v>
      </c>
      <c r="B23" s="45">
        <v>401</v>
      </c>
      <c r="C23" s="45">
        <v>510</v>
      </c>
      <c r="D23" s="46">
        <v>489999</v>
      </c>
      <c r="E23" s="46">
        <v>460000</v>
      </c>
      <c r="F23" s="45">
        <v>265</v>
      </c>
      <c r="G23" s="49">
        <v>1856</v>
      </c>
      <c r="H23" s="45">
        <v>3.7</v>
      </c>
      <c r="I23" s="45">
        <v>55</v>
      </c>
      <c r="J23" s="6" t="s">
        <v>19</v>
      </c>
      <c r="K23" s="24">
        <f>SUM(I18-I24)</f>
        <v>7.3333333333333357</v>
      </c>
      <c r="L23" s="10">
        <f>SUM(K23/I24)</f>
        <v>0.16793893129770998</v>
      </c>
      <c r="M23" s="14" t="str">
        <f t="shared" ref="M23" si="3">IF(L23=0,"No Change",IF(L23&lt;0,"Decrease","Increase"))</f>
        <v>Increase</v>
      </c>
    </row>
    <row r="24" spans="1:13" ht="16" thickBot="1" x14ac:dyDescent="0.25">
      <c r="A24" s="13" t="s">
        <v>15</v>
      </c>
      <c r="B24" s="47">
        <f>SUM(B21:B23)</f>
        <v>923</v>
      </c>
      <c r="C24" s="47">
        <f>SUM(C21:C23)</f>
        <v>1172</v>
      </c>
      <c r="D24" s="48">
        <f>SUM(D21:D23)/3</f>
        <v>399833</v>
      </c>
      <c r="E24" s="48">
        <f>SUM(E21:E23)/3</f>
        <v>386666.66666666669</v>
      </c>
      <c r="F24" s="47">
        <f>SUM(F21:F23)</f>
        <v>654</v>
      </c>
      <c r="G24" s="47">
        <f>SUM(G21:G23)</f>
        <v>3257</v>
      </c>
      <c r="H24" s="47">
        <f>SUM(H21:H23)/3</f>
        <v>2.9666666666666663</v>
      </c>
      <c r="I24" s="47">
        <f>SUM(I21:I23)/3</f>
        <v>43.666666666666664</v>
      </c>
      <c r="J24" s="11"/>
      <c r="K24" s="25"/>
      <c r="L24" s="26"/>
      <c r="M24" s="17"/>
    </row>
    <row r="25" spans="1:13" x14ac:dyDescent="0.2">
      <c r="A25" s="3" t="s">
        <v>66</v>
      </c>
      <c r="B25" s="20"/>
      <c r="C25" s="20"/>
      <c r="D25" s="20"/>
      <c r="E25" s="20"/>
      <c r="F25" s="20"/>
      <c r="G25" s="20"/>
      <c r="H25" s="20"/>
      <c r="I25" s="20"/>
      <c r="J25" s="4"/>
      <c r="K25" s="20"/>
      <c r="L25" s="21"/>
      <c r="M25" s="16"/>
    </row>
    <row r="26" spans="1:13" x14ac:dyDescent="0.2">
      <c r="A26" s="5" t="s">
        <v>10</v>
      </c>
      <c r="B26" s="45">
        <v>528</v>
      </c>
      <c r="C26" s="45">
        <v>443</v>
      </c>
      <c r="D26" s="46">
        <v>399900</v>
      </c>
      <c r="E26" s="46">
        <v>385000</v>
      </c>
      <c r="F26" s="45">
        <v>348</v>
      </c>
      <c r="G26" s="45">
        <v>1025</v>
      </c>
      <c r="H26" s="45">
        <v>2.1</v>
      </c>
      <c r="I26" s="45">
        <v>28</v>
      </c>
      <c r="J26" s="6"/>
      <c r="K26" s="7" t="s">
        <v>11</v>
      </c>
      <c r="L26" s="8" t="s">
        <v>12</v>
      </c>
      <c r="M26" s="14"/>
    </row>
    <row r="27" spans="1:13" x14ac:dyDescent="0.2">
      <c r="A27" s="5" t="s">
        <v>13</v>
      </c>
      <c r="B27" s="45">
        <v>201</v>
      </c>
      <c r="C27" s="45">
        <v>177</v>
      </c>
      <c r="D27" s="46">
        <v>337900</v>
      </c>
      <c r="E27" s="46">
        <v>340000</v>
      </c>
      <c r="F27" s="45">
        <v>126</v>
      </c>
      <c r="G27" s="45">
        <v>618</v>
      </c>
      <c r="H27" s="45">
        <v>2.9</v>
      </c>
      <c r="I27" s="45">
        <v>48</v>
      </c>
      <c r="J27" s="6" t="s">
        <v>1</v>
      </c>
      <c r="K27" s="18">
        <f>SUM(B29-B35)</f>
        <v>-113</v>
      </c>
      <c r="L27" s="10">
        <f>SUM(K27/B35)</f>
        <v>-8.4898572501878281E-2</v>
      </c>
      <c r="M27" s="14" t="str">
        <f>IF(L27=0,"No Change",IF(L27&lt;0,"Decrease","Increase"))</f>
        <v>Decrease</v>
      </c>
    </row>
    <row r="28" spans="1:13" x14ac:dyDescent="0.2">
      <c r="A28" s="5" t="s">
        <v>14</v>
      </c>
      <c r="B28" s="45">
        <v>489</v>
      </c>
      <c r="C28" s="45">
        <v>407</v>
      </c>
      <c r="D28" s="46">
        <v>459900</v>
      </c>
      <c r="E28" s="46">
        <v>432500</v>
      </c>
      <c r="F28" s="45">
        <v>266</v>
      </c>
      <c r="G28" s="49">
        <v>2329</v>
      </c>
      <c r="H28" s="45">
        <v>4.4000000000000004</v>
      </c>
      <c r="I28" s="45">
        <v>61</v>
      </c>
      <c r="J28" s="6" t="s">
        <v>2</v>
      </c>
      <c r="K28" s="18">
        <f>SUM(C29-C35)</f>
        <v>-57</v>
      </c>
      <c r="L28" s="10">
        <f>SUM(K28/C35)</f>
        <v>-5.2583025830258305E-2</v>
      </c>
      <c r="M28" s="14" t="str">
        <f t="shared" ref="M28:M32" si="4">IF(L28=0,"No Change",IF(L28&lt;0,"Decrease","Increase"))</f>
        <v>Decrease</v>
      </c>
    </row>
    <row r="29" spans="1:13" x14ac:dyDescent="0.2">
      <c r="A29" s="12" t="s">
        <v>15</v>
      </c>
      <c r="B29" s="47">
        <f>SUM(B26:B28)</f>
        <v>1218</v>
      </c>
      <c r="C29" s="47">
        <f>SUM(C26:C28)</f>
        <v>1027</v>
      </c>
      <c r="D29" s="48">
        <f>SUM(D26:D28)/3</f>
        <v>399233.33333333331</v>
      </c>
      <c r="E29" s="48">
        <f>SUM(E26:E28)/3</f>
        <v>385833.33333333331</v>
      </c>
      <c r="F29" s="47">
        <f>SUM(F26:F28)</f>
        <v>740</v>
      </c>
      <c r="G29" s="47">
        <f>SUM(G26:G28)</f>
        <v>3972</v>
      </c>
      <c r="H29" s="47">
        <f>SUM(H26:H28)/3</f>
        <v>3.1333333333333333</v>
      </c>
      <c r="I29" s="47">
        <f>SUM(I26:I28)/3</f>
        <v>45.666666666666664</v>
      </c>
      <c r="J29" s="6" t="s">
        <v>3</v>
      </c>
      <c r="K29" s="22">
        <f>SUM(D29-D35)</f>
        <v>14600</v>
      </c>
      <c r="L29" s="23">
        <f>SUM(D29-D35)/D35</f>
        <v>3.7958228615997923E-2</v>
      </c>
      <c r="M29" s="14" t="str">
        <f t="shared" si="4"/>
        <v>Increase</v>
      </c>
    </row>
    <row r="30" spans="1:13" x14ac:dyDescent="0.2">
      <c r="A30" s="5"/>
      <c r="B30" s="34"/>
      <c r="C30" s="34"/>
      <c r="D30" s="35"/>
      <c r="E30" s="35"/>
      <c r="F30" s="34"/>
      <c r="G30" s="34"/>
      <c r="H30" s="36"/>
      <c r="I30" s="37"/>
      <c r="J30" s="6" t="s">
        <v>4</v>
      </c>
      <c r="K30" s="22">
        <f>SUM(E29-E35)</f>
        <v>-2356.6666666666861</v>
      </c>
      <c r="L30" s="23">
        <f>SUM(E29-E35)/E35</f>
        <v>-6.0709102930695952E-3</v>
      </c>
      <c r="M30" s="14" t="str">
        <f t="shared" si="4"/>
        <v>Decrease</v>
      </c>
    </row>
    <row r="31" spans="1:13" x14ac:dyDescent="0.2">
      <c r="A31" s="9" t="s">
        <v>54</v>
      </c>
      <c r="J31" s="6" t="s">
        <v>5</v>
      </c>
      <c r="K31" s="18">
        <f>SUM(F29-F35)</f>
        <v>-155</v>
      </c>
      <c r="L31" s="10">
        <f>SUM(K31/F35)</f>
        <v>-0.17318435754189945</v>
      </c>
      <c r="M31" s="14" t="str">
        <f t="shared" si="4"/>
        <v>Decrease</v>
      </c>
    </row>
    <row r="32" spans="1:13" x14ac:dyDescent="0.2">
      <c r="A32" s="5" t="s">
        <v>10</v>
      </c>
      <c r="B32" s="45">
        <v>517</v>
      </c>
      <c r="C32" s="45">
        <v>423</v>
      </c>
      <c r="D32" s="46">
        <v>349900</v>
      </c>
      <c r="E32" s="46">
        <v>363000</v>
      </c>
      <c r="F32" s="45">
        <v>369</v>
      </c>
      <c r="G32" s="45">
        <v>966</v>
      </c>
      <c r="H32" s="45">
        <v>2</v>
      </c>
      <c r="I32" s="45">
        <v>28</v>
      </c>
      <c r="J32" s="6" t="s">
        <v>6</v>
      </c>
      <c r="K32" s="18">
        <f>SUM(G29-G35)</f>
        <v>264</v>
      </c>
      <c r="L32" s="10">
        <f>SUM(K32/G35)</f>
        <v>7.1197411003236247E-2</v>
      </c>
      <c r="M32" s="14" t="str">
        <f t="shared" si="4"/>
        <v>Increase</v>
      </c>
    </row>
    <row r="33" spans="1:13" x14ac:dyDescent="0.2">
      <c r="A33" s="5" t="s">
        <v>13</v>
      </c>
      <c r="B33" s="45">
        <v>235</v>
      </c>
      <c r="C33" s="45">
        <v>173</v>
      </c>
      <c r="D33" s="46">
        <v>345000</v>
      </c>
      <c r="E33" s="46">
        <v>340000</v>
      </c>
      <c r="F33" s="45">
        <v>163</v>
      </c>
      <c r="G33" s="45">
        <v>618</v>
      </c>
      <c r="H33" s="45">
        <v>3.1</v>
      </c>
      <c r="I33" s="45">
        <v>41</v>
      </c>
      <c r="J33" s="6" t="s">
        <v>17</v>
      </c>
      <c r="K33" s="42" t="s">
        <v>18</v>
      </c>
      <c r="L33" s="43" t="s">
        <v>18</v>
      </c>
      <c r="M33" s="44" t="s">
        <v>18</v>
      </c>
    </row>
    <row r="34" spans="1:13" x14ac:dyDescent="0.2">
      <c r="A34" s="5" t="s">
        <v>14</v>
      </c>
      <c r="B34" s="45">
        <v>579</v>
      </c>
      <c r="C34" s="45">
        <v>488</v>
      </c>
      <c r="D34" s="46">
        <v>459000</v>
      </c>
      <c r="E34" s="46">
        <v>461570</v>
      </c>
      <c r="F34" s="45">
        <v>363</v>
      </c>
      <c r="G34" s="49">
        <v>2124</v>
      </c>
      <c r="H34" s="45">
        <v>3.6</v>
      </c>
      <c r="I34" s="45">
        <v>51</v>
      </c>
      <c r="J34" s="6" t="s">
        <v>19</v>
      </c>
      <c r="K34" s="24">
        <f>SUM(I29-I35)</f>
        <v>5.6666666666666643</v>
      </c>
      <c r="L34" s="10">
        <f>SUM(K34/I35)</f>
        <v>0.14166666666666661</v>
      </c>
      <c r="M34" s="14" t="str">
        <f t="shared" ref="M34" si="5">IF(L34=0,"No Change",IF(L34&lt;0,"Decrease","Increase"))</f>
        <v>Increase</v>
      </c>
    </row>
    <row r="35" spans="1:13" ht="16" thickBot="1" x14ac:dyDescent="0.25">
      <c r="A35" s="13" t="s">
        <v>15</v>
      </c>
      <c r="B35" s="47">
        <f>SUM(B32:B34)</f>
        <v>1331</v>
      </c>
      <c r="C35" s="47">
        <f>SUM(C32:C34)</f>
        <v>1084</v>
      </c>
      <c r="D35" s="48">
        <f>SUM(D32:D34)/3</f>
        <v>384633.33333333331</v>
      </c>
      <c r="E35" s="48">
        <f>SUM(E32:E34)/3</f>
        <v>388190</v>
      </c>
      <c r="F35" s="47">
        <f>SUM(F32:F34)</f>
        <v>895</v>
      </c>
      <c r="G35" s="47">
        <f>SUM(G32:G34)</f>
        <v>3708</v>
      </c>
      <c r="H35" s="47">
        <f>SUM(H32:H34)/3</f>
        <v>2.9</v>
      </c>
      <c r="I35" s="47">
        <f>SUM(I32:I34)/3</f>
        <v>40</v>
      </c>
      <c r="J35" s="11"/>
      <c r="K35" s="25"/>
      <c r="L35" s="26"/>
      <c r="M35" s="17"/>
    </row>
    <row r="36" spans="1:13" x14ac:dyDescent="0.2">
      <c r="A36" s="3" t="s">
        <v>65</v>
      </c>
      <c r="B36" s="20"/>
      <c r="C36" s="20"/>
      <c r="D36" s="20"/>
      <c r="E36" s="20"/>
      <c r="F36" s="20"/>
      <c r="G36" s="20"/>
      <c r="H36" s="20"/>
      <c r="I36" s="20"/>
      <c r="J36" s="4"/>
      <c r="K36" s="20"/>
      <c r="L36" s="21"/>
      <c r="M36" s="16"/>
    </row>
    <row r="37" spans="1:13" x14ac:dyDescent="0.2">
      <c r="A37" s="5" t="s">
        <v>10</v>
      </c>
      <c r="B37" s="45">
        <v>642</v>
      </c>
      <c r="C37" s="45">
        <v>498</v>
      </c>
      <c r="D37" s="46">
        <v>374900</v>
      </c>
      <c r="E37" s="46">
        <v>381500</v>
      </c>
      <c r="F37" s="45">
        <v>388</v>
      </c>
      <c r="G37" s="45">
        <v>1140</v>
      </c>
      <c r="H37" s="45">
        <v>2.4</v>
      </c>
      <c r="I37" s="45">
        <v>28</v>
      </c>
      <c r="J37" s="6"/>
      <c r="K37" s="7" t="s">
        <v>11</v>
      </c>
      <c r="L37" s="8" t="s">
        <v>12</v>
      </c>
      <c r="M37" s="14"/>
    </row>
    <row r="38" spans="1:13" x14ac:dyDescent="0.2">
      <c r="A38" s="5" t="s">
        <v>13</v>
      </c>
      <c r="B38" s="45">
        <v>241</v>
      </c>
      <c r="C38" s="45">
        <v>212</v>
      </c>
      <c r="D38" s="46">
        <v>349500</v>
      </c>
      <c r="E38" s="46">
        <v>349945</v>
      </c>
      <c r="F38" s="45">
        <v>170</v>
      </c>
      <c r="G38" s="45">
        <v>673</v>
      </c>
      <c r="H38" s="45">
        <v>3.8</v>
      </c>
      <c r="I38" s="45">
        <v>52</v>
      </c>
      <c r="J38" s="6" t="s">
        <v>1</v>
      </c>
      <c r="K38" s="18">
        <f>SUM(B40-B46)</f>
        <v>-86</v>
      </c>
      <c r="L38" s="10">
        <f>SUM(K38/B46)</f>
        <v>-5.2631578947368418E-2</v>
      </c>
      <c r="M38" s="14" t="str">
        <f>IF(L38=0,"No Change",IF(L38&lt;0,"Decrease","Increase"))</f>
        <v>Decrease</v>
      </c>
    </row>
    <row r="39" spans="1:13" x14ac:dyDescent="0.2">
      <c r="A39" s="5" t="s">
        <v>14</v>
      </c>
      <c r="B39" s="45">
        <v>665</v>
      </c>
      <c r="C39" s="45">
        <v>518</v>
      </c>
      <c r="D39" s="46">
        <v>500000</v>
      </c>
      <c r="E39" s="46">
        <v>462000</v>
      </c>
      <c r="F39" s="45">
        <v>324</v>
      </c>
      <c r="G39" s="49">
        <v>2537</v>
      </c>
      <c r="H39" s="45">
        <v>4.7</v>
      </c>
      <c r="I39" s="45">
        <v>66</v>
      </c>
      <c r="J39" s="6" t="s">
        <v>2</v>
      </c>
      <c r="K39" s="18">
        <f>SUM(C40-C46)</f>
        <v>15</v>
      </c>
      <c r="L39" s="10">
        <f>SUM(K39/C46)</f>
        <v>1.236603462489695E-2</v>
      </c>
      <c r="M39" s="14" t="str">
        <f t="shared" ref="M39:M43" si="6">IF(L39=0,"No Change",IF(L39&lt;0,"Decrease","Increase"))</f>
        <v>Increase</v>
      </c>
    </row>
    <row r="40" spans="1:13" x14ac:dyDescent="0.2">
      <c r="A40" s="12" t="s">
        <v>15</v>
      </c>
      <c r="B40" s="47">
        <f>SUM(B37:B39)</f>
        <v>1548</v>
      </c>
      <c r="C40" s="47">
        <f>SUM(C37:C39)</f>
        <v>1228</v>
      </c>
      <c r="D40" s="48">
        <f>SUM(D37:D39)/3</f>
        <v>408133.33333333331</v>
      </c>
      <c r="E40" s="48">
        <f>SUM(E37:E39)/3</f>
        <v>397815</v>
      </c>
      <c r="F40" s="47">
        <f>SUM(F37:F39)</f>
        <v>882</v>
      </c>
      <c r="G40" s="47">
        <f>SUM(G37:G39)</f>
        <v>4350</v>
      </c>
      <c r="H40" s="47">
        <f>SUM(H37:H39)/3</f>
        <v>3.6333333333333329</v>
      </c>
      <c r="I40" s="47">
        <f>SUM(I37:I39)/3</f>
        <v>48.666666666666664</v>
      </c>
      <c r="J40" s="6" t="s">
        <v>3</v>
      </c>
      <c r="K40" s="22">
        <f>SUM(D40-D46)</f>
        <v>6816.6666666666279</v>
      </c>
      <c r="L40" s="23">
        <f>SUM(D40-D46)/D46</f>
        <v>1.6985755222392859E-2</v>
      </c>
      <c r="M40" s="14" t="str">
        <f t="shared" si="6"/>
        <v>Increase</v>
      </c>
    </row>
    <row r="41" spans="1:13" x14ac:dyDescent="0.2">
      <c r="A41" s="5"/>
      <c r="B41" s="34"/>
      <c r="C41" s="34"/>
      <c r="D41" s="35"/>
      <c r="E41" s="35"/>
      <c r="F41" s="34"/>
      <c r="G41" s="34"/>
      <c r="H41" s="36"/>
      <c r="I41" s="37"/>
      <c r="J41" s="6" t="s">
        <v>4</v>
      </c>
      <c r="K41" s="22">
        <f>SUM(E40-E46)</f>
        <v>165</v>
      </c>
      <c r="L41" s="23">
        <f>SUM(E40-E46)/E46</f>
        <v>4.1493775933609957E-4</v>
      </c>
      <c r="M41" s="14" t="str">
        <f t="shared" si="6"/>
        <v>Increase</v>
      </c>
    </row>
    <row r="42" spans="1:13" x14ac:dyDescent="0.2">
      <c r="A42" s="9" t="s">
        <v>53</v>
      </c>
      <c r="J42" s="6" t="s">
        <v>5</v>
      </c>
      <c r="K42" s="18">
        <f>SUM(F40-F46)</f>
        <v>-57</v>
      </c>
      <c r="L42" s="10">
        <f>SUM(K42/F46)</f>
        <v>-6.070287539936102E-2</v>
      </c>
      <c r="M42" s="14" t="str">
        <f t="shared" si="6"/>
        <v>Decrease</v>
      </c>
    </row>
    <row r="43" spans="1:13" x14ac:dyDescent="0.2">
      <c r="A43" s="5" t="s">
        <v>10</v>
      </c>
      <c r="B43" s="45">
        <v>596</v>
      </c>
      <c r="C43" s="45">
        <v>479</v>
      </c>
      <c r="D43" s="46">
        <v>344950</v>
      </c>
      <c r="E43" s="46">
        <v>365000</v>
      </c>
      <c r="F43" s="45">
        <v>410</v>
      </c>
      <c r="G43" s="45">
        <v>962</v>
      </c>
      <c r="H43" s="45">
        <v>2</v>
      </c>
      <c r="I43" s="45">
        <v>22</v>
      </c>
      <c r="J43" s="6" t="s">
        <v>6</v>
      </c>
      <c r="K43" s="18">
        <f>SUM(G40-G46)</f>
        <v>530</v>
      </c>
      <c r="L43" s="10">
        <f>SUM(K43/G46)</f>
        <v>0.13874345549738221</v>
      </c>
      <c r="M43" s="14" t="str">
        <f t="shared" si="6"/>
        <v>Increase</v>
      </c>
    </row>
    <row r="44" spans="1:13" x14ac:dyDescent="0.2">
      <c r="A44" s="5" t="s">
        <v>13</v>
      </c>
      <c r="B44" s="45">
        <v>263</v>
      </c>
      <c r="C44" s="45">
        <v>190</v>
      </c>
      <c r="D44" s="46">
        <v>360000</v>
      </c>
      <c r="E44" s="46">
        <v>357950</v>
      </c>
      <c r="F44" s="45">
        <v>164</v>
      </c>
      <c r="G44" s="45">
        <v>631</v>
      </c>
      <c r="H44" s="45">
        <v>3.3</v>
      </c>
      <c r="I44" s="45">
        <v>37</v>
      </c>
      <c r="J44" s="6" t="s">
        <v>17</v>
      </c>
      <c r="K44" s="42" t="s">
        <v>18</v>
      </c>
      <c r="L44" s="43" t="s">
        <v>18</v>
      </c>
      <c r="M44" s="44" t="s">
        <v>18</v>
      </c>
    </row>
    <row r="45" spans="1:13" x14ac:dyDescent="0.2">
      <c r="A45" s="5" t="s">
        <v>14</v>
      </c>
      <c r="B45" s="45">
        <v>775</v>
      </c>
      <c r="C45" s="45">
        <v>544</v>
      </c>
      <c r="D45" s="46">
        <v>499000</v>
      </c>
      <c r="E45" s="46">
        <v>470000</v>
      </c>
      <c r="F45" s="45">
        <v>365</v>
      </c>
      <c r="G45" s="49">
        <v>2227</v>
      </c>
      <c r="H45" s="45">
        <v>4.4000000000000004</v>
      </c>
      <c r="I45" s="45">
        <v>52</v>
      </c>
      <c r="J45" s="6" t="s">
        <v>19</v>
      </c>
      <c r="K45" s="24">
        <f>SUM(I40-I46)</f>
        <v>11.666666666666664</v>
      </c>
      <c r="L45" s="10">
        <f>SUM(K45/I46)</f>
        <v>0.31531531531531526</v>
      </c>
      <c r="M45" s="14" t="str">
        <f t="shared" ref="M45" si="7">IF(L45=0,"No Change",IF(L45&lt;0,"Decrease","Increase"))</f>
        <v>Increase</v>
      </c>
    </row>
    <row r="46" spans="1:13" ht="16" thickBot="1" x14ac:dyDescent="0.25">
      <c r="A46" s="13" t="s">
        <v>15</v>
      </c>
      <c r="B46" s="47">
        <f>SUM(B43:B45)</f>
        <v>1634</v>
      </c>
      <c r="C46" s="47">
        <f>SUM(C43:C45)</f>
        <v>1213</v>
      </c>
      <c r="D46" s="48">
        <f>SUM(D43:D45)/3</f>
        <v>401316.66666666669</v>
      </c>
      <c r="E46" s="48">
        <f>SUM(E43:E45)/3</f>
        <v>397650</v>
      </c>
      <c r="F46" s="47">
        <f>SUM(F43:F45)</f>
        <v>939</v>
      </c>
      <c r="G46" s="47">
        <f>SUM(G43:G45)</f>
        <v>3820</v>
      </c>
      <c r="H46" s="47">
        <f>SUM(H43:H45)/3</f>
        <v>3.2333333333333329</v>
      </c>
      <c r="I46" s="47">
        <f>SUM(I43:I45)/3</f>
        <v>37</v>
      </c>
      <c r="J46" s="11"/>
      <c r="K46" s="25"/>
      <c r="L46" s="26"/>
      <c r="M46" s="17"/>
    </row>
    <row r="47" spans="1:13" x14ac:dyDescent="0.2">
      <c r="A47" s="3" t="s">
        <v>64</v>
      </c>
      <c r="B47" s="20"/>
      <c r="C47" s="20"/>
      <c r="D47" s="20"/>
      <c r="E47" s="20"/>
      <c r="F47" s="20"/>
      <c r="G47" s="20"/>
      <c r="H47" s="20"/>
      <c r="I47" s="20"/>
      <c r="J47" s="4"/>
      <c r="K47" s="20"/>
      <c r="L47" s="21"/>
      <c r="M47" s="16"/>
    </row>
    <row r="48" spans="1:13" x14ac:dyDescent="0.2">
      <c r="A48" s="5" t="s">
        <v>10</v>
      </c>
      <c r="B48" s="45">
        <v>599</v>
      </c>
      <c r="C48" s="45">
        <v>470</v>
      </c>
      <c r="D48" s="46">
        <v>385000</v>
      </c>
      <c r="E48" s="46">
        <v>365000</v>
      </c>
      <c r="F48" s="45">
        <v>368</v>
      </c>
      <c r="G48" s="45">
        <v>1100</v>
      </c>
      <c r="H48" s="45">
        <v>2.1</v>
      </c>
      <c r="I48" s="45">
        <v>28</v>
      </c>
      <c r="J48" s="6"/>
      <c r="K48" s="7" t="s">
        <v>11</v>
      </c>
      <c r="L48" s="8" t="s">
        <v>12</v>
      </c>
      <c r="M48" s="14"/>
    </row>
    <row r="49" spans="1:13" x14ac:dyDescent="0.2">
      <c r="A49" s="5" t="s">
        <v>13</v>
      </c>
      <c r="B49" s="45">
        <v>267</v>
      </c>
      <c r="C49" s="45">
        <v>178</v>
      </c>
      <c r="D49" s="46">
        <v>359900</v>
      </c>
      <c r="E49" s="46">
        <v>344250</v>
      </c>
      <c r="F49" s="45">
        <v>172</v>
      </c>
      <c r="G49" s="45">
        <v>710</v>
      </c>
      <c r="H49" s="45">
        <v>3.4</v>
      </c>
      <c r="I49" s="45">
        <v>42</v>
      </c>
      <c r="J49" s="6" t="s">
        <v>1</v>
      </c>
      <c r="K49" s="18">
        <f>SUM(B51-B57)</f>
        <v>53</v>
      </c>
      <c r="L49" s="10">
        <f>SUM(K49/B57)</f>
        <v>3.3333333333333333E-2</v>
      </c>
      <c r="M49" s="14" t="str">
        <f>IF(L49=0,"No Change",IF(L49&lt;0,"Decrease","Increase"))</f>
        <v>Increase</v>
      </c>
    </row>
    <row r="50" spans="1:13" x14ac:dyDescent="0.2">
      <c r="A50" s="5" t="s">
        <v>14</v>
      </c>
      <c r="B50" s="45">
        <v>777</v>
      </c>
      <c r="C50" s="45">
        <v>529</v>
      </c>
      <c r="D50" s="46">
        <v>510000</v>
      </c>
      <c r="E50" s="46">
        <v>455000</v>
      </c>
      <c r="F50" s="45">
        <v>402</v>
      </c>
      <c r="G50" s="49">
        <v>2574</v>
      </c>
      <c r="H50" s="45">
        <v>4.5999999999999996</v>
      </c>
      <c r="I50" s="45">
        <v>57</v>
      </c>
      <c r="J50" s="6" t="s">
        <v>2</v>
      </c>
      <c r="K50" s="18">
        <f>SUM(C51-C57)</f>
        <v>32</v>
      </c>
      <c r="L50" s="10">
        <f>SUM(K50/C57)</f>
        <v>2.794759825327511E-2</v>
      </c>
      <c r="M50" s="14" t="str">
        <f t="shared" ref="M50:M54" si="8">IF(L50=0,"No Change",IF(L50&lt;0,"Decrease","Increase"))</f>
        <v>Increase</v>
      </c>
    </row>
    <row r="51" spans="1:13" x14ac:dyDescent="0.2">
      <c r="A51" s="12" t="s">
        <v>15</v>
      </c>
      <c r="B51" s="47">
        <f>SUM(B48:B50)</f>
        <v>1643</v>
      </c>
      <c r="C51" s="47">
        <f>SUM(C48:C50)</f>
        <v>1177</v>
      </c>
      <c r="D51" s="48">
        <f>SUM(D48:D50)/3</f>
        <v>418300</v>
      </c>
      <c r="E51" s="48">
        <f>SUM(E48:E50)/3</f>
        <v>388083.33333333331</v>
      </c>
      <c r="F51" s="47">
        <f>SUM(F48:F50)</f>
        <v>942</v>
      </c>
      <c r="G51" s="47">
        <f>SUM(G48:G50)</f>
        <v>4384</v>
      </c>
      <c r="H51" s="47">
        <f>SUM(H48:H50)/3</f>
        <v>3.3666666666666667</v>
      </c>
      <c r="I51" s="47">
        <f>SUM(I48:I50)/3</f>
        <v>42.333333333333336</v>
      </c>
      <c r="J51" s="6" t="s">
        <v>3</v>
      </c>
      <c r="K51" s="22">
        <f>SUM(D51-D57)</f>
        <v>17000</v>
      </c>
      <c r="L51" s="23">
        <f>SUM(D51-D57)/D57</f>
        <v>4.23623224520309E-2</v>
      </c>
      <c r="M51" s="14" t="str">
        <f t="shared" si="8"/>
        <v>Increase</v>
      </c>
    </row>
    <row r="52" spans="1:13" x14ac:dyDescent="0.2">
      <c r="A52" s="5"/>
      <c r="B52" s="34"/>
      <c r="C52" s="34"/>
      <c r="D52" s="35"/>
      <c r="E52" s="35"/>
      <c r="F52" s="34"/>
      <c r="G52" s="34"/>
      <c r="H52" s="36"/>
      <c r="I52" s="37"/>
      <c r="J52" s="6" t="s">
        <v>4</v>
      </c>
      <c r="K52" s="22">
        <f>SUM(E51-E57)</f>
        <v>-3581.6666666666861</v>
      </c>
      <c r="L52" s="23">
        <f>SUM(E51-E57)/E57</f>
        <v>-9.1447197647650056E-3</v>
      </c>
      <c r="M52" s="14" t="str">
        <f t="shared" si="8"/>
        <v>Decrease</v>
      </c>
    </row>
    <row r="53" spans="1:13" x14ac:dyDescent="0.2">
      <c r="A53" s="9" t="s">
        <v>52</v>
      </c>
      <c r="J53" s="6" t="s">
        <v>5</v>
      </c>
      <c r="K53" s="18">
        <f>SUM(F51-F57)</f>
        <v>-42</v>
      </c>
      <c r="L53" s="10">
        <f>SUM(K53/F57)</f>
        <v>-4.2682926829268296E-2</v>
      </c>
      <c r="M53" s="14" t="str">
        <f t="shared" si="8"/>
        <v>Decrease</v>
      </c>
    </row>
    <row r="54" spans="1:13" x14ac:dyDescent="0.2">
      <c r="A54" s="5" t="s">
        <v>10</v>
      </c>
      <c r="B54" s="45">
        <v>594</v>
      </c>
      <c r="C54" s="45">
        <v>471</v>
      </c>
      <c r="D54" s="46">
        <v>369900</v>
      </c>
      <c r="E54" s="46">
        <v>375000</v>
      </c>
      <c r="F54" s="45">
        <v>396</v>
      </c>
      <c r="G54" s="45">
        <v>940</v>
      </c>
      <c r="H54" s="45">
        <v>1.9</v>
      </c>
      <c r="I54" s="45">
        <v>21</v>
      </c>
      <c r="J54" s="6" t="s">
        <v>6</v>
      </c>
      <c r="K54" s="18">
        <f>SUM(G51-G57)</f>
        <v>688</v>
      </c>
      <c r="L54" s="10">
        <f>SUM(K54/G57)</f>
        <v>0.18614718614718614</v>
      </c>
      <c r="M54" s="14" t="str">
        <f t="shared" si="8"/>
        <v>Increase</v>
      </c>
    </row>
    <row r="55" spans="1:13" x14ac:dyDescent="0.2">
      <c r="A55" s="5" t="s">
        <v>13</v>
      </c>
      <c r="B55" s="45">
        <v>275</v>
      </c>
      <c r="C55" s="45">
        <v>186</v>
      </c>
      <c r="D55" s="46">
        <v>359000</v>
      </c>
      <c r="E55" s="46">
        <v>345000</v>
      </c>
      <c r="F55" s="45">
        <v>160</v>
      </c>
      <c r="G55" s="45">
        <v>594</v>
      </c>
      <c r="H55" s="45">
        <v>3</v>
      </c>
      <c r="I55" s="45">
        <v>34</v>
      </c>
      <c r="J55" s="6" t="s">
        <v>17</v>
      </c>
      <c r="K55" s="42" t="s">
        <v>18</v>
      </c>
      <c r="L55" s="43" t="s">
        <v>18</v>
      </c>
      <c r="M55" s="44" t="s">
        <v>18</v>
      </c>
    </row>
    <row r="56" spans="1:13" x14ac:dyDescent="0.2">
      <c r="A56" s="5" t="s">
        <v>14</v>
      </c>
      <c r="B56" s="45">
        <v>721</v>
      </c>
      <c r="C56" s="45">
        <v>488</v>
      </c>
      <c r="D56" s="46">
        <v>475000</v>
      </c>
      <c r="E56" s="46">
        <v>454995</v>
      </c>
      <c r="F56" s="45">
        <v>428</v>
      </c>
      <c r="G56" s="49">
        <v>2162</v>
      </c>
      <c r="H56" s="45">
        <v>4.0999999999999996</v>
      </c>
      <c r="I56" s="45">
        <v>50</v>
      </c>
      <c r="J56" s="6" t="s">
        <v>19</v>
      </c>
      <c r="K56" s="24">
        <f>SUM(I51-I57)</f>
        <v>7.3333333333333357</v>
      </c>
      <c r="L56" s="10">
        <f>SUM(K56/I57)</f>
        <v>0.20952380952380958</v>
      </c>
      <c r="M56" s="14" t="str">
        <f t="shared" ref="M56" si="9">IF(L56=0,"No Change",IF(L56&lt;0,"Decrease","Increase"))</f>
        <v>Increase</v>
      </c>
    </row>
    <row r="57" spans="1:13" ht="16" thickBot="1" x14ac:dyDescent="0.25">
      <c r="A57" s="13" t="s">
        <v>15</v>
      </c>
      <c r="B57" s="47">
        <f>SUM(B54:B56)</f>
        <v>1590</v>
      </c>
      <c r="C57" s="47">
        <f>SUM(C54:C56)</f>
        <v>1145</v>
      </c>
      <c r="D57" s="48">
        <f>SUM(D54:D56)/3</f>
        <v>401300</v>
      </c>
      <c r="E57" s="48">
        <f>SUM(E54:E56)/3</f>
        <v>391665</v>
      </c>
      <c r="F57" s="47">
        <f>SUM(F54:F56)</f>
        <v>984</v>
      </c>
      <c r="G57" s="47">
        <f>SUM(G54:G56)</f>
        <v>3696</v>
      </c>
      <c r="H57" s="47">
        <f>SUM(H54:H56)/3</f>
        <v>3</v>
      </c>
      <c r="I57" s="47">
        <f>SUM(I54:I56)/3</f>
        <v>35</v>
      </c>
      <c r="J57" s="11"/>
      <c r="K57" s="25"/>
      <c r="L57" s="26"/>
      <c r="M57" s="17"/>
    </row>
    <row r="58" spans="1:13" x14ac:dyDescent="0.2">
      <c r="A58" s="3" t="s">
        <v>63</v>
      </c>
      <c r="B58" s="20"/>
      <c r="C58" s="20"/>
      <c r="D58" s="20"/>
      <c r="E58" s="20"/>
      <c r="F58" s="20"/>
      <c r="G58" s="20"/>
      <c r="H58" s="20"/>
      <c r="I58" s="20"/>
      <c r="J58" s="4"/>
      <c r="K58" s="20"/>
      <c r="L58" s="21"/>
      <c r="M58" s="16"/>
    </row>
    <row r="59" spans="1:13" x14ac:dyDescent="0.2">
      <c r="A59" s="5" t="s">
        <v>10</v>
      </c>
      <c r="B59" s="45">
        <v>610</v>
      </c>
      <c r="C59" s="45">
        <v>519</v>
      </c>
      <c r="D59" s="46">
        <v>375000</v>
      </c>
      <c r="E59" s="46">
        <v>370450</v>
      </c>
      <c r="F59" s="45">
        <v>382</v>
      </c>
      <c r="G59" s="45">
        <v>1069</v>
      </c>
      <c r="H59" s="45">
        <v>2.1</v>
      </c>
      <c r="I59" s="45">
        <v>25</v>
      </c>
      <c r="J59" s="6"/>
      <c r="K59" s="7" t="s">
        <v>11</v>
      </c>
      <c r="L59" s="8" t="s">
        <v>12</v>
      </c>
      <c r="M59" s="14"/>
    </row>
    <row r="60" spans="1:13" x14ac:dyDescent="0.2">
      <c r="A60" s="5" t="s">
        <v>13</v>
      </c>
      <c r="B60" s="45">
        <v>269</v>
      </c>
      <c r="C60" s="45">
        <v>209</v>
      </c>
      <c r="D60" s="46">
        <v>364500</v>
      </c>
      <c r="E60" s="46">
        <v>350000</v>
      </c>
      <c r="F60" s="45">
        <v>179</v>
      </c>
      <c r="G60" s="45">
        <v>682</v>
      </c>
      <c r="H60" s="45">
        <v>3.7</v>
      </c>
      <c r="I60" s="45">
        <v>40</v>
      </c>
      <c r="J60" s="6" t="s">
        <v>1</v>
      </c>
      <c r="K60" s="18">
        <f>SUM(B62-B68)</f>
        <v>-119</v>
      </c>
      <c r="L60" s="10">
        <f>SUM(K60/B68)</f>
        <v>-6.8469505178365933E-2</v>
      </c>
      <c r="M60" s="14" t="str">
        <f>IF(L60=0,"No Change",IF(L60&lt;0,"Decrease","Increase"))</f>
        <v>Decrease</v>
      </c>
    </row>
    <row r="61" spans="1:13" x14ac:dyDescent="0.2">
      <c r="A61" s="5" t="s">
        <v>14</v>
      </c>
      <c r="B61" s="45">
        <v>740</v>
      </c>
      <c r="C61" s="45">
        <v>551</v>
      </c>
      <c r="D61" s="46">
        <v>494500</v>
      </c>
      <c r="E61" s="46">
        <v>439900</v>
      </c>
      <c r="F61" s="45">
        <v>351</v>
      </c>
      <c r="G61" s="49">
        <v>2526</v>
      </c>
      <c r="H61" s="45">
        <v>4.8</v>
      </c>
      <c r="I61" s="45">
        <v>65</v>
      </c>
      <c r="J61" s="6" t="s">
        <v>2</v>
      </c>
      <c r="K61" s="18">
        <f>SUM(C62-C68)</f>
        <v>74</v>
      </c>
      <c r="L61" s="10">
        <f>SUM(K61/C68)</f>
        <v>6.1410788381742736E-2</v>
      </c>
      <c r="M61" s="14" t="str">
        <f t="shared" ref="M61:M65" si="10">IF(L61=0,"No Change",IF(L61&lt;0,"Decrease","Increase"))</f>
        <v>Increase</v>
      </c>
    </row>
    <row r="62" spans="1:13" x14ac:dyDescent="0.2">
      <c r="A62" s="12" t="s">
        <v>15</v>
      </c>
      <c r="B62" s="47">
        <f>SUM(B59:B61)</f>
        <v>1619</v>
      </c>
      <c r="C62" s="47">
        <f>SUM(C59:C61)</f>
        <v>1279</v>
      </c>
      <c r="D62" s="48">
        <f>SUM(D59:D61)/3</f>
        <v>411333.33333333331</v>
      </c>
      <c r="E62" s="48">
        <f>SUM(E59:E61)/3</f>
        <v>386783.33333333331</v>
      </c>
      <c r="F62" s="47">
        <f>SUM(F59:F61)</f>
        <v>912</v>
      </c>
      <c r="G62" s="47">
        <f>SUM(G59:G61)</f>
        <v>4277</v>
      </c>
      <c r="H62" s="47">
        <f>SUM(H59:H61)/3</f>
        <v>3.5333333333333337</v>
      </c>
      <c r="I62" s="47">
        <f>SUM(I59:I61)/3</f>
        <v>43.333333333333336</v>
      </c>
      <c r="J62" s="6" t="s">
        <v>3</v>
      </c>
      <c r="K62" s="22">
        <f>SUM(D62-D68)</f>
        <v>15173.333333333314</v>
      </c>
      <c r="L62" s="23">
        <f>SUM(D62-D68)/D68</f>
        <v>3.8301023155627306E-2</v>
      </c>
      <c r="M62" s="14" t="str">
        <f t="shared" si="10"/>
        <v>Increase</v>
      </c>
    </row>
    <row r="63" spans="1:13" x14ac:dyDescent="0.2">
      <c r="A63" s="5"/>
      <c r="B63" s="34"/>
      <c r="C63" s="34"/>
      <c r="D63" s="35"/>
      <c r="E63" s="35"/>
      <c r="F63" s="34"/>
      <c r="G63" s="34"/>
      <c r="H63" s="36"/>
      <c r="I63" s="37"/>
      <c r="J63" s="6" t="s">
        <v>4</v>
      </c>
      <c r="K63" s="22">
        <f>SUM(E62-E68)</f>
        <v>1300</v>
      </c>
      <c r="L63" s="23">
        <f>SUM(E62-E68)/E68</f>
        <v>3.372389640710796E-3</v>
      </c>
      <c r="M63" s="14" t="str">
        <f t="shared" si="10"/>
        <v>Increase</v>
      </c>
    </row>
    <row r="64" spans="1:13" x14ac:dyDescent="0.2">
      <c r="A64" s="9" t="s">
        <v>51</v>
      </c>
      <c r="J64" s="6" t="s">
        <v>5</v>
      </c>
      <c r="K64" s="18">
        <f>SUM(F62-F68)</f>
        <v>-103</v>
      </c>
      <c r="L64" s="10">
        <f>SUM(K64/F68)</f>
        <v>-0.10147783251231528</v>
      </c>
      <c r="M64" s="14" t="str">
        <f t="shared" si="10"/>
        <v>Decrease</v>
      </c>
    </row>
    <row r="65" spans="1:13" x14ac:dyDescent="0.2">
      <c r="A65" s="5" t="s">
        <v>10</v>
      </c>
      <c r="B65" s="45">
        <v>667</v>
      </c>
      <c r="C65" s="45">
        <v>493</v>
      </c>
      <c r="D65" s="46">
        <v>365000</v>
      </c>
      <c r="E65" s="46">
        <v>380000</v>
      </c>
      <c r="F65" s="45">
        <v>404</v>
      </c>
      <c r="G65" s="45">
        <v>900</v>
      </c>
      <c r="H65" s="45">
        <v>1.6</v>
      </c>
      <c r="I65" s="45">
        <v>22</v>
      </c>
      <c r="J65" s="6" t="s">
        <v>6</v>
      </c>
      <c r="K65" s="18">
        <f>SUM(G62-G68)</f>
        <v>615</v>
      </c>
      <c r="L65" s="10">
        <f>SUM(K65/G68)</f>
        <v>0.1679410158383397</v>
      </c>
      <c r="M65" s="14" t="str">
        <f t="shared" si="10"/>
        <v>Increase</v>
      </c>
    </row>
    <row r="66" spans="1:13" x14ac:dyDescent="0.2">
      <c r="A66" s="5" t="s">
        <v>13</v>
      </c>
      <c r="B66" s="45">
        <v>275</v>
      </c>
      <c r="C66" s="45">
        <v>194</v>
      </c>
      <c r="D66" s="46">
        <v>349900</v>
      </c>
      <c r="E66" s="46">
        <v>339000</v>
      </c>
      <c r="F66" s="45">
        <v>165</v>
      </c>
      <c r="G66" s="45">
        <v>572</v>
      </c>
      <c r="H66" s="45">
        <v>2.7</v>
      </c>
      <c r="I66" s="45">
        <v>32</v>
      </c>
      <c r="J66" s="6" t="s">
        <v>17</v>
      </c>
      <c r="K66" s="42" t="s">
        <v>18</v>
      </c>
      <c r="L66" s="43" t="s">
        <v>18</v>
      </c>
      <c r="M66" s="44" t="s">
        <v>18</v>
      </c>
    </row>
    <row r="67" spans="1:13" x14ac:dyDescent="0.2">
      <c r="A67" s="5" t="s">
        <v>14</v>
      </c>
      <c r="B67" s="45">
        <v>796</v>
      </c>
      <c r="C67" s="45">
        <v>518</v>
      </c>
      <c r="D67" s="46">
        <v>473580</v>
      </c>
      <c r="E67" s="46">
        <v>437450</v>
      </c>
      <c r="F67" s="45">
        <v>446</v>
      </c>
      <c r="G67" s="49">
        <v>2190</v>
      </c>
      <c r="H67" s="45">
        <v>4.2</v>
      </c>
      <c r="I67" s="45">
        <v>48</v>
      </c>
      <c r="J67" s="6" t="s">
        <v>19</v>
      </c>
      <c r="K67" s="24">
        <f>SUM(I62-I68)</f>
        <v>9.3333333333333357</v>
      </c>
      <c r="L67" s="10">
        <f>SUM(K67/I68)</f>
        <v>0.27450980392156871</v>
      </c>
      <c r="M67" s="14" t="str">
        <f t="shared" ref="M67" si="11">IF(L67=0,"No Change",IF(L67&lt;0,"Decrease","Increase"))</f>
        <v>Increase</v>
      </c>
    </row>
    <row r="68" spans="1:13" ht="16" thickBot="1" x14ac:dyDescent="0.25">
      <c r="A68" s="13" t="s">
        <v>15</v>
      </c>
      <c r="B68" s="47">
        <f>SUM(B65:B67)</f>
        <v>1738</v>
      </c>
      <c r="C68" s="47">
        <f>SUM(C65:C67)</f>
        <v>1205</v>
      </c>
      <c r="D68" s="48">
        <f>SUM(D65:D67)/3</f>
        <v>396160</v>
      </c>
      <c r="E68" s="48">
        <f>SUM(E65:E67)/3</f>
        <v>385483.33333333331</v>
      </c>
      <c r="F68" s="47">
        <f>SUM(F65:F67)</f>
        <v>1015</v>
      </c>
      <c r="G68" s="47">
        <f>SUM(G65:G67)</f>
        <v>3662</v>
      </c>
      <c r="H68" s="47">
        <f>SUM(H65:H67)/3</f>
        <v>2.8333333333333335</v>
      </c>
      <c r="I68" s="47">
        <f>SUM(I65:I67)/3</f>
        <v>34</v>
      </c>
      <c r="J68" s="11"/>
      <c r="K68" s="25"/>
      <c r="L68" s="26"/>
      <c r="M68" s="17"/>
    </row>
    <row r="69" spans="1:13" x14ac:dyDescent="0.2">
      <c r="A69" s="3" t="s">
        <v>62</v>
      </c>
      <c r="B69" s="20"/>
      <c r="C69" s="20"/>
      <c r="D69" s="20"/>
      <c r="E69" s="20"/>
      <c r="F69" s="20"/>
      <c r="G69" s="20"/>
      <c r="H69" s="20"/>
      <c r="I69" s="20"/>
      <c r="J69" s="4"/>
      <c r="K69" s="20"/>
      <c r="L69" s="21"/>
      <c r="M69" s="16"/>
    </row>
    <row r="70" spans="1:13" x14ac:dyDescent="0.2">
      <c r="A70" s="5" t="s">
        <v>10</v>
      </c>
      <c r="B70" s="45">
        <v>615</v>
      </c>
      <c r="C70" s="45">
        <v>498</v>
      </c>
      <c r="D70" s="46">
        <v>380000</v>
      </c>
      <c r="E70" s="46">
        <v>404650</v>
      </c>
      <c r="F70" s="45">
        <v>399</v>
      </c>
      <c r="G70" s="45">
        <v>1059</v>
      </c>
      <c r="H70" s="45">
        <v>1.9</v>
      </c>
      <c r="I70" s="45">
        <v>23</v>
      </c>
      <c r="J70" s="6"/>
      <c r="K70" s="7" t="s">
        <v>11</v>
      </c>
      <c r="L70" s="8" t="s">
        <v>12</v>
      </c>
      <c r="M70" s="14"/>
    </row>
    <row r="71" spans="1:13" x14ac:dyDescent="0.2">
      <c r="A71" s="5" t="s">
        <v>13</v>
      </c>
      <c r="B71" s="45">
        <v>281</v>
      </c>
      <c r="C71" s="45">
        <v>183</v>
      </c>
      <c r="D71" s="46">
        <v>369900</v>
      </c>
      <c r="E71" s="46">
        <v>342000</v>
      </c>
      <c r="F71" s="45">
        <v>166</v>
      </c>
      <c r="G71" s="45">
        <v>676</v>
      </c>
      <c r="H71" s="45">
        <v>3</v>
      </c>
      <c r="I71" s="45">
        <v>39</v>
      </c>
      <c r="J71" s="6" t="s">
        <v>1</v>
      </c>
      <c r="K71" s="18">
        <f>SUM(B73-B79)</f>
        <v>6</v>
      </c>
      <c r="L71" s="10">
        <f>SUM(K71/B79)</f>
        <v>3.7499999999999999E-3</v>
      </c>
      <c r="M71" s="14" t="str">
        <f>IF(L71=0,"No Change",IF(L71&lt;0,"Decrease","Increase"))</f>
        <v>Increase</v>
      </c>
    </row>
    <row r="72" spans="1:13" x14ac:dyDescent="0.2">
      <c r="A72" s="5" t="s">
        <v>14</v>
      </c>
      <c r="B72" s="45">
        <v>710</v>
      </c>
      <c r="C72" s="45">
        <v>521</v>
      </c>
      <c r="D72" s="46">
        <v>459000</v>
      </c>
      <c r="E72" s="46">
        <v>435000</v>
      </c>
      <c r="F72" s="45">
        <v>383</v>
      </c>
      <c r="G72" s="49">
        <v>2536</v>
      </c>
      <c r="H72" s="45">
        <v>4.5</v>
      </c>
      <c r="I72" s="45">
        <v>65</v>
      </c>
      <c r="J72" s="6" t="s">
        <v>2</v>
      </c>
      <c r="K72" s="18">
        <f>SUM(C73-C79)</f>
        <v>-66</v>
      </c>
      <c r="L72" s="10">
        <f>SUM(K72/C79)</f>
        <v>-5.2050473186119876E-2</v>
      </c>
      <c r="M72" s="14" t="str">
        <f t="shared" ref="M72:M76" si="12">IF(L72=0,"No Change",IF(L72&lt;0,"Decrease","Increase"))</f>
        <v>Decrease</v>
      </c>
    </row>
    <row r="73" spans="1:13" x14ac:dyDescent="0.2">
      <c r="A73" s="12" t="s">
        <v>15</v>
      </c>
      <c r="B73" s="47">
        <f>SUM(B70:B72)</f>
        <v>1606</v>
      </c>
      <c r="C73" s="47">
        <f>SUM(C70:C72)</f>
        <v>1202</v>
      </c>
      <c r="D73" s="48">
        <f>SUM(D70:D72)/3</f>
        <v>402966.66666666669</v>
      </c>
      <c r="E73" s="48">
        <f>SUM(E70:E72)/3</f>
        <v>393883.33333333331</v>
      </c>
      <c r="F73" s="47">
        <f>SUM(F70:F72)</f>
        <v>948</v>
      </c>
      <c r="G73" s="47">
        <f>SUM(G70:G72)</f>
        <v>4271</v>
      </c>
      <c r="H73" s="47">
        <f>SUM(H70:H72)/3</f>
        <v>3.1333333333333333</v>
      </c>
      <c r="I73" s="47">
        <f>SUM(I70:I72)/3</f>
        <v>42.333333333333336</v>
      </c>
      <c r="J73" s="6" t="s">
        <v>3</v>
      </c>
      <c r="K73" s="22">
        <f>SUM(D73-D79)</f>
        <v>-6150</v>
      </c>
      <c r="L73" s="23">
        <f>SUM(D73-D79)/D79</f>
        <v>-1.503238684971687E-2</v>
      </c>
      <c r="M73" s="14" t="str">
        <f t="shared" si="12"/>
        <v>Decrease</v>
      </c>
    </row>
    <row r="74" spans="1:13" x14ac:dyDescent="0.2">
      <c r="A74" s="5"/>
      <c r="B74" s="34"/>
      <c r="C74" s="34"/>
      <c r="D74" s="35"/>
      <c r="E74" s="35"/>
      <c r="F74" s="34"/>
      <c r="G74" s="34"/>
      <c r="H74" s="36"/>
      <c r="I74" s="37"/>
      <c r="J74" s="6" t="s">
        <v>4</v>
      </c>
      <c r="K74" s="22">
        <f>SUM(E73-E79)</f>
        <v>19883.333333333314</v>
      </c>
      <c r="L74" s="23">
        <f>SUM(E73-E79)/E79</f>
        <v>5.3163992869875172E-2</v>
      </c>
      <c r="M74" s="14" t="str">
        <f t="shared" si="12"/>
        <v>Increase</v>
      </c>
    </row>
    <row r="75" spans="1:13" x14ac:dyDescent="0.2">
      <c r="A75" s="9" t="s">
        <v>50</v>
      </c>
      <c r="J75" s="6" t="s">
        <v>5</v>
      </c>
      <c r="K75" s="18">
        <f>SUM(F73-F79)</f>
        <v>-66</v>
      </c>
      <c r="L75" s="10">
        <f>SUM(K75/F79)</f>
        <v>-6.5088757396449703E-2</v>
      </c>
      <c r="M75" s="14" t="str">
        <f t="shared" si="12"/>
        <v>Decrease</v>
      </c>
    </row>
    <row r="76" spans="1:13" x14ac:dyDescent="0.2">
      <c r="A76" s="5" t="s">
        <v>10</v>
      </c>
      <c r="B76" s="45">
        <v>567</v>
      </c>
      <c r="C76" s="45">
        <v>543</v>
      </c>
      <c r="D76" s="46">
        <v>375000</v>
      </c>
      <c r="E76" s="46">
        <v>352000</v>
      </c>
      <c r="F76" s="45">
        <v>416</v>
      </c>
      <c r="G76" s="45">
        <v>834</v>
      </c>
      <c r="H76" s="45">
        <v>1.5</v>
      </c>
      <c r="I76" s="45">
        <v>18</v>
      </c>
      <c r="J76" s="6" t="s">
        <v>6</v>
      </c>
      <c r="K76" s="18">
        <f>SUM(G73-G79)</f>
        <v>775</v>
      </c>
      <c r="L76" s="10">
        <f>SUM(K76/G79)</f>
        <v>0.22168192219679633</v>
      </c>
      <c r="M76" s="14" t="str">
        <f t="shared" si="12"/>
        <v>Increase</v>
      </c>
    </row>
    <row r="77" spans="1:13" x14ac:dyDescent="0.2">
      <c r="A77" s="5" t="s">
        <v>13</v>
      </c>
      <c r="B77" s="45">
        <v>259</v>
      </c>
      <c r="C77" s="45">
        <v>212</v>
      </c>
      <c r="D77" s="46">
        <v>384900</v>
      </c>
      <c r="E77" s="46">
        <v>345000</v>
      </c>
      <c r="F77" s="45">
        <v>179</v>
      </c>
      <c r="G77" s="45">
        <v>544</v>
      </c>
      <c r="H77" s="45">
        <v>2.5</v>
      </c>
      <c r="I77" s="45">
        <v>28</v>
      </c>
      <c r="J77" s="6" t="s">
        <v>17</v>
      </c>
      <c r="K77" s="42" t="s">
        <v>18</v>
      </c>
      <c r="L77" s="43" t="s">
        <v>18</v>
      </c>
      <c r="M77" s="44" t="s">
        <v>18</v>
      </c>
    </row>
    <row r="78" spans="1:13" x14ac:dyDescent="0.2">
      <c r="A78" s="5" t="s">
        <v>14</v>
      </c>
      <c r="B78" s="45">
        <v>774</v>
      </c>
      <c r="C78" s="45">
        <v>513</v>
      </c>
      <c r="D78" s="46">
        <v>467450</v>
      </c>
      <c r="E78" s="46">
        <v>425000</v>
      </c>
      <c r="F78" s="45">
        <v>419</v>
      </c>
      <c r="G78" s="49">
        <v>2118</v>
      </c>
      <c r="H78" s="45">
        <v>4.0999999999999996</v>
      </c>
      <c r="I78" s="45">
        <v>53</v>
      </c>
      <c r="J78" s="6" t="s">
        <v>19</v>
      </c>
      <c r="K78" s="24">
        <f>SUM(I73-I79)</f>
        <v>9.3333333333333357</v>
      </c>
      <c r="L78" s="10">
        <f>SUM(K78/I79)</f>
        <v>0.28282828282828287</v>
      </c>
      <c r="M78" s="14" t="str">
        <f t="shared" ref="M78" si="13">IF(L78=0,"No Change",IF(L78&lt;0,"Decrease","Increase"))</f>
        <v>Increase</v>
      </c>
    </row>
    <row r="79" spans="1:13" ht="16" thickBot="1" x14ac:dyDescent="0.25">
      <c r="A79" s="13" t="s">
        <v>15</v>
      </c>
      <c r="B79" s="47">
        <f>SUM(B76:B78)</f>
        <v>1600</v>
      </c>
      <c r="C79" s="47">
        <f>SUM(C76:C78)</f>
        <v>1268</v>
      </c>
      <c r="D79" s="48">
        <f>SUM(D76:D78)/3</f>
        <v>409116.66666666669</v>
      </c>
      <c r="E79" s="48">
        <f>SUM(E76:E78)/3</f>
        <v>374000</v>
      </c>
      <c r="F79" s="47">
        <f>SUM(F76:F78)</f>
        <v>1014</v>
      </c>
      <c r="G79" s="47">
        <f>SUM(G76:G78)</f>
        <v>3496</v>
      </c>
      <c r="H79" s="47">
        <f>SUM(H76:H78)/3</f>
        <v>2.6999999999999997</v>
      </c>
      <c r="I79" s="47">
        <f>SUM(I76:I78)/3</f>
        <v>33</v>
      </c>
      <c r="J79" s="11"/>
      <c r="K79" s="25"/>
      <c r="L79" s="26"/>
      <c r="M79" s="17"/>
    </row>
    <row r="80" spans="1:13" x14ac:dyDescent="0.2">
      <c r="A80" s="3" t="s">
        <v>61</v>
      </c>
      <c r="B80" s="20"/>
      <c r="C80" s="20"/>
      <c r="D80" s="20"/>
      <c r="E80" s="20"/>
      <c r="F80" s="20"/>
      <c r="G80" s="20"/>
      <c r="H80" s="20"/>
      <c r="I80" s="20"/>
      <c r="J80" s="4"/>
      <c r="K80" s="20"/>
      <c r="L80" s="21"/>
      <c r="M80" s="16"/>
    </row>
    <row r="81" spans="1:13" x14ac:dyDescent="0.2">
      <c r="A81" s="5" t="s">
        <v>10</v>
      </c>
      <c r="B81" s="45">
        <v>625</v>
      </c>
      <c r="C81" s="45">
        <v>539</v>
      </c>
      <c r="D81" s="46">
        <v>389000</v>
      </c>
      <c r="E81" s="46">
        <v>390000</v>
      </c>
      <c r="F81" s="45">
        <v>404</v>
      </c>
      <c r="G81" s="45">
        <v>1012</v>
      </c>
      <c r="H81" s="45">
        <v>1.9</v>
      </c>
      <c r="I81" s="45">
        <v>22</v>
      </c>
      <c r="J81" s="6"/>
      <c r="K81" s="7" t="s">
        <v>11</v>
      </c>
      <c r="L81" s="8" t="s">
        <v>12</v>
      </c>
      <c r="M81" s="14"/>
    </row>
    <row r="82" spans="1:13" x14ac:dyDescent="0.2">
      <c r="A82" s="5" t="s">
        <v>13</v>
      </c>
      <c r="B82" s="45">
        <v>325</v>
      </c>
      <c r="C82" s="45">
        <v>221</v>
      </c>
      <c r="D82" s="46">
        <v>364500</v>
      </c>
      <c r="E82" s="46">
        <v>357990</v>
      </c>
      <c r="F82" s="45">
        <v>179</v>
      </c>
      <c r="G82" s="45">
        <v>648</v>
      </c>
      <c r="H82" s="45">
        <v>3.1</v>
      </c>
      <c r="I82" s="45">
        <v>37</v>
      </c>
      <c r="J82" s="6" t="s">
        <v>1</v>
      </c>
      <c r="K82" s="18">
        <f>SUM(B84-B90)</f>
        <v>30</v>
      </c>
      <c r="L82" s="10">
        <f>SUM(K82/B90)</f>
        <v>1.890359168241966E-2</v>
      </c>
      <c r="M82" s="14" t="str">
        <f>IF(L82=0,"No Change",IF(L82&lt;0,"Decrease","Increase"))</f>
        <v>Increase</v>
      </c>
    </row>
    <row r="83" spans="1:13" x14ac:dyDescent="0.2">
      <c r="A83" s="5" t="s">
        <v>14</v>
      </c>
      <c r="B83" s="45">
        <v>667</v>
      </c>
      <c r="C83" s="45">
        <v>540</v>
      </c>
      <c r="D83" s="46">
        <v>470000</v>
      </c>
      <c r="E83" s="46">
        <v>470000</v>
      </c>
      <c r="F83" s="45">
        <v>343</v>
      </c>
      <c r="G83" s="49">
        <v>2570</v>
      </c>
      <c r="H83" s="45">
        <v>4.5</v>
      </c>
      <c r="I83" s="45">
        <v>56</v>
      </c>
      <c r="J83" s="6" t="s">
        <v>2</v>
      </c>
      <c r="K83" s="18">
        <f>SUM(C84-C90)</f>
        <v>63</v>
      </c>
      <c r="L83" s="10">
        <f>SUM(K83/C90)</f>
        <v>5.092966855295069E-2</v>
      </c>
      <c r="M83" s="14" t="str">
        <f t="shared" ref="M83:M87" si="14">IF(L83=0,"No Change",IF(L83&lt;0,"Decrease","Increase"))</f>
        <v>Increase</v>
      </c>
    </row>
    <row r="84" spans="1:13" x14ac:dyDescent="0.2">
      <c r="A84" s="12" t="s">
        <v>15</v>
      </c>
      <c r="B84" s="47">
        <f>SUM(B81:B83)</f>
        <v>1617</v>
      </c>
      <c r="C84" s="47">
        <f>SUM(C81:C83)</f>
        <v>1300</v>
      </c>
      <c r="D84" s="48">
        <f>SUM(D81:D83)/3</f>
        <v>407833.33333333331</v>
      </c>
      <c r="E84" s="48">
        <f>SUM(E81:E83)/3</f>
        <v>405996.66666666669</v>
      </c>
      <c r="F84" s="47">
        <f>SUM(F81:F83)</f>
        <v>926</v>
      </c>
      <c r="G84" s="47">
        <f>SUM(G81:G83)</f>
        <v>4230</v>
      </c>
      <c r="H84" s="47">
        <f>SUM(H81:H83)/3</f>
        <v>3.1666666666666665</v>
      </c>
      <c r="I84" s="47">
        <f>SUM(I81:I83)/3</f>
        <v>38.333333333333336</v>
      </c>
      <c r="J84" s="6" t="s">
        <v>3</v>
      </c>
      <c r="K84" s="22">
        <f>SUM(D84-D90)</f>
        <v>-8068.3333333333721</v>
      </c>
      <c r="L84" s="23">
        <f>SUM(D84-D90)/D90</f>
        <v>-1.9399617698093792E-2</v>
      </c>
      <c r="M84" s="14" t="str">
        <f t="shared" si="14"/>
        <v>Decrease</v>
      </c>
    </row>
    <row r="85" spans="1:13" x14ac:dyDescent="0.2">
      <c r="A85" s="5"/>
      <c r="B85" s="34"/>
      <c r="C85" s="34"/>
      <c r="D85" s="35"/>
      <c r="E85" s="35"/>
      <c r="F85" s="34"/>
      <c r="G85" s="34"/>
      <c r="H85" s="36"/>
      <c r="I85" s="37"/>
      <c r="J85" s="6" t="s">
        <v>4</v>
      </c>
      <c r="K85" s="22">
        <f>SUM(E84-E90)</f>
        <v>16163.333333333372</v>
      </c>
      <c r="L85" s="23">
        <f>SUM(E84-E90)/E90</f>
        <v>4.1462163317657223E-2</v>
      </c>
      <c r="M85" s="14" t="str">
        <f t="shared" si="14"/>
        <v>Increase</v>
      </c>
    </row>
    <row r="86" spans="1:13" x14ac:dyDescent="0.2">
      <c r="A86" s="9" t="s">
        <v>49</v>
      </c>
      <c r="J86" s="6" t="s">
        <v>5</v>
      </c>
      <c r="K86" s="18">
        <f>SUM(F84-F90)</f>
        <v>-78</v>
      </c>
      <c r="L86" s="10">
        <f>SUM(K86/F90)</f>
        <v>-7.7689243027888447E-2</v>
      </c>
      <c r="M86" s="14" t="str">
        <f t="shared" si="14"/>
        <v>Decrease</v>
      </c>
    </row>
    <row r="87" spans="1:13" x14ac:dyDescent="0.2">
      <c r="A87" s="5" t="s">
        <v>10</v>
      </c>
      <c r="B87" s="45">
        <v>641</v>
      </c>
      <c r="C87" s="45">
        <v>524</v>
      </c>
      <c r="D87" s="46">
        <v>375000</v>
      </c>
      <c r="E87" s="46">
        <v>365500</v>
      </c>
      <c r="F87" s="45">
        <v>440</v>
      </c>
      <c r="G87" s="45">
        <v>873</v>
      </c>
      <c r="H87" s="45">
        <v>1.7</v>
      </c>
      <c r="I87" s="45">
        <v>19</v>
      </c>
      <c r="J87" s="6" t="s">
        <v>6</v>
      </c>
      <c r="K87" s="18">
        <f>SUM(G84-G90)</f>
        <v>687</v>
      </c>
      <c r="L87" s="10">
        <f>SUM(K87/G90)</f>
        <v>0.19390347163420829</v>
      </c>
      <c r="M87" s="14" t="str">
        <f t="shared" si="14"/>
        <v>Increase</v>
      </c>
    </row>
    <row r="88" spans="1:13" x14ac:dyDescent="0.2">
      <c r="A88" s="5" t="s">
        <v>13</v>
      </c>
      <c r="B88" s="45">
        <v>253</v>
      </c>
      <c r="C88" s="45">
        <v>216</v>
      </c>
      <c r="D88" s="46">
        <v>379900</v>
      </c>
      <c r="E88" s="46">
        <v>345000</v>
      </c>
      <c r="F88" s="45">
        <v>181</v>
      </c>
      <c r="G88" s="45">
        <v>550</v>
      </c>
      <c r="H88" s="45">
        <v>2.4</v>
      </c>
      <c r="I88" s="45">
        <v>30</v>
      </c>
      <c r="J88" s="6" t="s">
        <v>17</v>
      </c>
      <c r="K88" s="42" t="s">
        <v>18</v>
      </c>
      <c r="L88" s="43" t="s">
        <v>18</v>
      </c>
      <c r="M88" s="44" t="s">
        <v>18</v>
      </c>
    </row>
    <row r="89" spans="1:13" x14ac:dyDescent="0.2">
      <c r="A89" s="5" t="s">
        <v>14</v>
      </c>
      <c r="B89" s="45">
        <v>693</v>
      </c>
      <c r="C89" s="45">
        <v>497</v>
      </c>
      <c r="D89" s="46">
        <v>492805</v>
      </c>
      <c r="E89" s="46">
        <v>459000</v>
      </c>
      <c r="F89" s="45">
        <v>383</v>
      </c>
      <c r="G89" s="49">
        <v>2120</v>
      </c>
      <c r="H89" s="45">
        <v>3.8</v>
      </c>
      <c r="I89" s="45">
        <v>44</v>
      </c>
      <c r="J89" s="6" t="s">
        <v>19</v>
      </c>
      <c r="K89" s="24">
        <f>SUM(I84-I90)</f>
        <v>7.3333333333333357</v>
      </c>
      <c r="L89" s="10">
        <f>SUM(K89/I90)</f>
        <v>0.2365591397849463</v>
      </c>
      <c r="M89" s="14" t="str">
        <f t="shared" ref="M89" si="15">IF(L89=0,"No Change",IF(L89&lt;0,"Decrease","Increase"))</f>
        <v>Increase</v>
      </c>
    </row>
    <row r="90" spans="1:13" ht="16" thickBot="1" x14ac:dyDescent="0.25">
      <c r="A90" s="13" t="s">
        <v>15</v>
      </c>
      <c r="B90" s="47">
        <f>SUM(B87:B89)</f>
        <v>1587</v>
      </c>
      <c r="C90" s="47">
        <f>SUM(C87:C89)</f>
        <v>1237</v>
      </c>
      <c r="D90" s="48">
        <f>SUM(D87:D89)/3</f>
        <v>415901.66666666669</v>
      </c>
      <c r="E90" s="48">
        <f>SUM(E87:E89)/3</f>
        <v>389833.33333333331</v>
      </c>
      <c r="F90" s="47">
        <f>SUM(F87:F89)</f>
        <v>1004</v>
      </c>
      <c r="G90" s="47">
        <f>SUM(G87:G89)</f>
        <v>3543</v>
      </c>
      <c r="H90" s="47">
        <f>SUM(H87:H89)/3</f>
        <v>2.6333333333333333</v>
      </c>
      <c r="I90" s="47">
        <f>SUM(I87:I89)/3</f>
        <v>31</v>
      </c>
      <c r="J90" s="11"/>
      <c r="K90" s="25"/>
      <c r="L90" s="26"/>
      <c r="M90" s="17"/>
    </row>
    <row r="91" spans="1:13" x14ac:dyDescent="0.2">
      <c r="A91" s="3" t="s">
        <v>60</v>
      </c>
      <c r="B91" s="20"/>
      <c r="C91" s="20"/>
      <c r="D91" s="20"/>
      <c r="E91" s="20"/>
      <c r="F91" s="20"/>
      <c r="G91" s="20"/>
      <c r="H91" s="20"/>
      <c r="I91" s="20"/>
      <c r="J91" s="4"/>
      <c r="K91" s="20"/>
      <c r="L91" s="21"/>
      <c r="M91" s="16"/>
    </row>
    <row r="92" spans="1:13" x14ac:dyDescent="0.2">
      <c r="A92" s="5" t="s">
        <v>10</v>
      </c>
      <c r="B92" s="45">
        <v>702</v>
      </c>
      <c r="C92" s="45">
        <v>527</v>
      </c>
      <c r="D92" s="46">
        <v>395000</v>
      </c>
      <c r="E92" s="46">
        <v>372000</v>
      </c>
      <c r="F92" s="45">
        <v>444</v>
      </c>
      <c r="G92" s="45">
        <v>990</v>
      </c>
      <c r="H92" s="45">
        <v>2</v>
      </c>
      <c r="I92" s="45">
        <v>21</v>
      </c>
      <c r="J92" s="6"/>
      <c r="K92" s="7" t="s">
        <v>11</v>
      </c>
      <c r="L92" s="8" t="s">
        <v>12</v>
      </c>
      <c r="M92" s="14"/>
    </row>
    <row r="93" spans="1:13" x14ac:dyDescent="0.2">
      <c r="A93" s="5" t="s">
        <v>13</v>
      </c>
      <c r="B93" s="45">
        <v>309</v>
      </c>
      <c r="C93" s="45">
        <v>208</v>
      </c>
      <c r="D93" s="46">
        <v>350000</v>
      </c>
      <c r="E93" s="46">
        <v>346000</v>
      </c>
      <c r="F93" s="45">
        <v>194</v>
      </c>
      <c r="G93" s="45">
        <v>599</v>
      </c>
      <c r="H93" s="45">
        <v>3</v>
      </c>
      <c r="I93" s="45">
        <v>52</v>
      </c>
      <c r="J93" s="6" t="s">
        <v>1</v>
      </c>
      <c r="K93" s="18">
        <f>SUM(B95-B101)</f>
        <v>384</v>
      </c>
      <c r="L93" s="10">
        <f>SUM(K93/B101)</f>
        <v>0.25396825396825395</v>
      </c>
      <c r="M93" s="14" t="str">
        <f>IF(L93=0,"No Change",IF(L93&lt;0,"Decrease","Increase"))</f>
        <v>Increase</v>
      </c>
    </row>
    <row r="94" spans="1:13" x14ac:dyDescent="0.2">
      <c r="A94" s="5" t="s">
        <v>14</v>
      </c>
      <c r="B94" s="45">
        <v>885</v>
      </c>
      <c r="C94" s="45">
        <v>556</v>
      </c>
      <c r="D94" s="46">
        <v>515000</v>
      </c>
      <c r="E94" s="46">
        <v>479000</v>
      </c>
      <c r="F94" s="45">
        <v>354</v>
      </c>
      <c r="G94" s="49">
        <v>2598</v>
      </c>
      <c r="H94" s="45">
        <v>5.3</v>
      </c>
      <c r="I94" s="45">
        <v>55</v>
      </c>
      <c r="J94" s="6" t="s">
        <v>2</v>
      </c>
      <c r="K94" s="18">
        <f>SUM(C95-C101)</f>
        <v>53</v>
      </c>
      <c r="L94" s="10">
        <f>SUM(K94/C101)</f>
        <v>4.2810985460420031E-2</v>
      </c>
      <c r="M94" s="14" t="str">
        <f t="shared" ref="M94:M98" si="16">IF(L94=0,"No Change",IF(L94&lt;0,"Decrease","Increase"))</f>
        <v>Increase</v>
      </c>
    </row>
    <row r="95" spans="1:13" x14ac:dyDescent="0.2">
      <c r="A95" s="12" t="s">
        <v>15</v>
      </c>
      <c r="B95" s="47">
        <f>SUM(B92:B94)</f>
        <v>1896</v>
      </c>
      <c r="C95" s="47">
        <f>SUM(C92:C94)</f>
        <v>1291</v>
      </c>
      <c r="D95" s="48">
        <f>SUM(D92:D94)/3</f>
        <v>420000</v>
      </c>
      <c r="E95" s="48">
        <f>SUM(E92:E94)/3</f>
        <v>399000</v>
      </c>
      <c r="F95" s="47">
        <f>SUM(F92:F94)</f>
        <v>992</v>
      </c>
      <c r="G95" s="47">
        <f>SUM(G92:G94)</f>
        <v>4187</v>
      </c>
      <c r="H95" s="47">
        <f>SUM(H92:H94)/3</f>
        <v>3.4333333333333336</v>
      </c>
      <c r="I95" s="47">
        <f>SUM(I92:I94)/3</f>
        <v>42.666666666666664</v>
      </c>
      <c r="J95" s="6" t="s">
        <v>3</v>
      </c>
      <c r="K95" s="22">
        <f>SUM(D95-D101)</f>
        <v>23920</v>
      </c>
      <c r="L95" s="23">
        <f>SUM(D95-D101)/D101</f>
        <v>6.0391840032316707E-2</v>
      </c>
      <c r="M95" s="14" t="str">
        <f t="shared" si="16"/>
        <v>Increase</v>
      </c>
    </row>
    <row r="96" spans="1:13" x14ac:dyDescent="0.2">
      <c r="A96" s="5"/>
      <c r="B96" s="34"/>
      <c r="C96" s="34"/>
      <c r="D96" s="35"/>
      <c r="E96" s="35"/>
      <c r="F96" s="34"/>
      <c r="G96" s="34"/>
      <c r="H96" s="36"/>
      <c r="I96" s="37"/>
      <c r="J96" s="6" t="s">
        <v>4</v>
      </c>
      <c r="K96" s="22">
        <f>SUM(E95-E101)</f>
        <v>36000</v>
      </c>
      <c r="L96" s="23">
        <f>SUM(E95-E101)/E101</f>
        <v>9.9173553719008267E-2</v>
      </c>
      <c r="M96" s="14" t="str">
        <f t="shared" si="16"/>
        <v>Increase</v>
      </c>
    </row>
    <row r="97" spans="1:13" x14ac:dyDescent="0.2">
      <c r="A97" s="9" t="s">
        <v>48</v>
      </c>
      <c r="J97" s="6" t="s">
        <v>5</v>
      </c>
      <c r="K97" s="18">
        <f>SUM(F95-F101)</f>
        <v>-91</v>
      </c>
      <c r="L97" s="10">
        <f>SUM(K97/F101)</f>
        <v>-8.4025854108956605E-2</v>
      </c>
      <c r="M97" s="14" t="str">
        <f t="shared" si="16"/>
        <v>Decrease</v>
      </c>
    </row>
    <row r="98" spans="1:13" x14ac:dyDescent="0.2">
      <c r="A98" s="5" t="s">
        <v>10</v>
      </c>
      <c r="B98" s="45">
        <v>564</v>
      </c>
      <c r="C98" s="45">
        <v>488</v>
      </c>
      <c r="D98" s="46">
        <v>349900</v>
      </c>
      <c r="E98" s="46">
        <v>330000</v>
      </c>
      <c r="F98" s="45">
        <v>450</v>
      </c>
      <c r="G98" s="45">
        <v>659</v>
      </c>
      <c r="H98" s="45">
        <v>1.6</v>
      </c>
      <c r="I98" s="45">
        <v>16</v>
      </c>
      <c r="J98" s="6" t="s">
        <v>6</v>
      </c>
      <c r="K98" s="18">
        <f>SUM(G95-G101)</f>
        <v>1567</v>
      </c>
      <c r="L98" s="10">
        <f>SUM(K98/G101)</f>
        <v>0.59809160305343512</v>
      </c>
      <c r="M98" s="14" t="str">
        <f t="shared" si="16"/>
        <v>Increase</v>
      </c>
    </row>
    <row r="99" spans="1:13" x14ac:dyDescent="0.2">
      <c r="A99" s="5" t="s">
        <v>13</v>
      </c>
      <c r="B99" s="45">
        <v>286</v>
      </c>
      <c r="C99" s="45">
        <v>221</v>
      </c>
      <c r="D99" s="46">
        <v>339950</v>
      </c>
      <c r="E99" s="46">
        <v>320000</v>
      </c>
      <c r="F99" s="45">
        <v>217</v>
      </c>
      <c r="G99" s="45">
        <v>412</v>
      </c>
      <c r="H99" s="45">
        <v>2.2000000000000002</v>
      </c>
      <c r="I99" s="45">
        <v>35</v>
      </c>
      <c r="J99" s="6" t="s">
        <v>17</v>
      </c>
      <c r="K99" s="42" t="s">
        <v>18</v>
      </c>
      <c r="L99" s="43" t="s">
        <v>18</v>
      </c>
      <c r="M99" s="44" t="s">
        <v>18</v>
      </c>
    </row>
    <row r="100" spans="1:13" x14ac:dyDescent="0.2">
      <c r="A100" s="5" t="s">
        <v>14</v>
      </c>
      <c r="B100" s="45">
        <v>662</v>
      </c>
      <c r="C100" s="45">
        <v>529</v>
      </c>
      <c r="D100" s="46">
        <v>498390</v>
      </c>
      <c r="E100" s="46">
        <v>439000</v>
      </c>
      <c r="F100" s="45">
        <v>416</v>
      </c>
      <c r="G100" s="45">
        <v>1549</v>
      </c>
      <c r="H100" s="45">
        <v>3.5</v>
      </c>
      <c r="I100" s="45">
        <v>48</v>
      </c>
      <c r="J100" s="6" t="s">
        <v>19</v>
      </c>
      <c r="K100" s="24">
        <f>SUM(I95-I101)</f>
        <v>9.6666666666666643</v>
      </c>
      <c r="L100" s="10">
        <f>SUM(K100/I101)</f>
        <v>0.29292929292929287</v>
      </c>
      <c r="M100" s="14" t="str">
        <f t="shared" ref="M100" si="17">IF(L100=0,"No Change",IF(L100&lt;0,"Decrease","Increase"))</f>
        <v>Increase</v>
      </c>
    </row>
    <row r="101" spans="1:13" ht="16" thickBot="1" x14ac:dyDescent="0.25">
      <c r="A101" s="13" t="s">
        <v>15</v>
      </c>
      <c r="B101" s="47">
        <f>SUM(B98:B100)</f>
        <v>1512</v>
      </c>
      <c r="C101" s="47">
        <f>SUM(C98:C100)</f>
        <v>1238</v>
      </c>
      <c r="D101" s="48">
        <f>SUM(D98:D100)/3</f>
        <v>396080</v>
      </c>
      <c r="E101" s="48">
        <f>SUM(E98:E100)/3</f>
        <v>363000</v>
      </c>
      <c r="F101" s="47">
        <f>SUM(F98:F100)</f>
        <v>1083</v>
      </c>
      <c r="G101" s="47">
        <f>SUM(G98:G100)</f>
        <v>2620</v>
      </c>
      <c r="H101" s="47">
        <f>SUM(H98:H100)/3</f>
        <v>2.4333333333333336</v>
      </c>
      <c r="I101" s="47">
        <f>SUM(I98:I100)/3</f>
        <v>33</v>
      </c>
      <c r="J101" s="11"/>
      <c r="K101" s="25"/>
      <c r="L101" s="26"/>
      <c r="M101" s="17"/>
    </row>
    <row r="102" spans="1:13" x14ac:dyDescent="0.2">
      <c r="A102" s="3" t="s">
        <v>59</v>
      </c>
      <c r="B102" s="20"/>
      <c r="C102" s="20"/>
      <c r="D102" s="20"/>
      <c r="E102" s="20"/>
      <c r="F102" s="20"/>
      <c r="G102" s="20"/>
      <c r="H102" s="20"/>
      <c r="I102" s="20"/>
      <c r="J102" s="4"/>
      <c r="K102" s="20"/>
      <c r="L102" s="21"/>
      <c r="M102" s="16"/>
    </row>
    <row r="103" spans="1:13" x14ac:dyDescent="0.2">
      <c r="A103" s="5" t="s">
        <v>10</v>
      </c>
      <c r="B103" s="45">
        <v>668</v>
      </c>
      <c r="C103" s="45">
        <v>479</v>
      </c>
      <c r="D103" s="46">
        <v>390000</v>
      </c>
      <c r="E103" s="46">
        <v>371000</v>
      </c>
      <c r="F103" s="45">
        <v>429</v>
      </c>
      <c r="G103" s="45">
        <v>950</v>
      </c>
      <c r="H103" s="45">
        <v>2.2999999999999998</v>
      </c>
      <c r="I103" s="45">
        <v>30</v>
      </c>
      <c r="J103" s="6"/>
      <c r="K103" s="7" t="s">
        <v>11</v>
      </c>
      <c r="L103" s="8" t="s">
        <v>12</v>
      </c>
      <c r="M103" s="14"/>
    </row>
    <row r="104" spans="1:13" x14ac:dyDescent="0.2">
      <c r="A104" s="5" t="s">
        <v>13</v>
      </c>
      <c r="B104" s="45">
        <v>287</v>
      </c>
      <c r="C104" s="45">
        <v>200</v>
      </c>
      <c r="D104" s="46">
        <v>369900</v>
      </c>
      <c r="E104" s="46">
        <v>330000</v>
      </c>
      <c r="F104" s="45">
        <v>190</v>
      </c>
      <c r="G104" s="45">
        <v>574</v>
      </c>
      <c r="H104" s="45">
        <v>3.4</v>
      </c>
      <c r="I104" s="45">
        <v>52</v>
      </c>
      <c r="J104" s="6" t="s">
        <v>1</v>
      </c>
      <c r="K104" s="18">
        <f>SUM(B106-B112)</f>
        <v>281</v>
      </c>
      <c r="L104" s="10">
        <f>SUM(K104/B112)</f>
        <v>0.17040630685263797</v>
      </c>
      <c r="M104" s="14" t="str">
        <f>IF(L104=0,"No Change",IF(L104&lt;0,"Decrease","Increase"))</f>
        <v>Increase</v>
      </c>
    </row>
    <row r="105" spans="1:13" x14ac:dyDescent="0.2">
      <c r="A105" s="5" t="s">
        <v>14</v>
      </c>
      <c r="B105" s="45">
        <v>975</v>
      </c>
      <c r="C105" s="45">
        <v>477</v>
      </c>
      <c r="D105" s="46">
        <v>505990</v>
      </c>
      <c r="E105" s="46">
        <v>445250</v>
      </c>
      <c r="F105" s="45">
        <v>419</v>
      </c>
      <c r="G105" s="49">
        <v>2596</v>
      </c>
      <c r="H105" s="45">
        <v>5.6</v>
      </c>
      <c r="I105" s="45">
        <v>49</v>
      </c>
      <c r="J105" s="6" t="s">
        <v>2</v>
      </c>
      <c r="K105" s="18">
        <f>SUM(C106-C112)</f>
        <v>34</v>
      </c>
      <c r="L105" s="10">
        <f>SUM(K105/C112)</f>
        <v>3.0303030303030304E-2</v>
      </c>
      <c r="M105" s="14" t="str">
        <f t="shared" ref="M105:M109" si="18">IF(L105=0,"No Change",IF(L105&lt;0,"Decrease","Increase"))</f>
        <v>Increase</v>
      </c>
    </row>
    <row r="106" spans="1:13" x14ac:dyDescent="0.2">
      <c r="A106" s="12" t="s">
        <v>15</v>
      </c>
      <c r="B106" s="47">
        <f>SUM(B103:B105)</f>
        <v>1930</v>
      </c>
      <c r="C106" s="47">
        <f>SUM(C103:C105)</f>
        <v>1156</v>
      </c>
      <c r="D106" s="48">
        <f>SUM(D103:D105)/3</f>
        <v>421963.33333333331</v>
      </c>
      <c r="E106" s="48">
        <f>SUM(E103:E105)/3</f>
        <v>382083.33333333331</v>
      </c>
      <c r="F106" s="47">
        <f>SUM(F103:F105)</f>
        <v>1038</v>
      </c>
      <c r="G106" s="47">
        <f>SUM(G103:G105)</f>
        <v>4120</v>
      </c>
      <c r="H106" s="47">
        <f>SUM(H103:H105)/3</f>
        <v>3.7666666666666662</v>
      </c>
      <c r="I106" s="47">
        <f>SUM(I103:I105)/3</f>
        <v>43.666666666666664</v>
      </c>
      <c r="J106" s="6" t="s">
        <v>3</v>
      </c>
      <c r="K106" s="22">
        <f>SUM(D106-D112)</f>
        <v>10363.333333333314</v>
      </c>
      <c r="L106" s="23">
        <f>SUM(D106-D112)/D112</f>
        <v>2.5178166504697071E-2</v>
      </c>
      <c r="M106" s="14" t="str">
        <f t="shared" si="18"/>
        <v>Increase</v>
      </c>
    </row>
    <row r="107" spans="1:13" x14ac:dyDescent="0.2">
      <c r="A107" s="5"/>
      <c r="B107" s="34"/>
      <c r="C107" s="34"/>
      <c r="D107" s="35"/>
      <c r="E107" s="35"/>
      <c r="F107" s="34"/>
      <c r="G107" s="34"/>
      <c r="H107" s="36"/>
      <c r="I107" s="37"/>
      <c r="J107" s="6" t="s">
        <v>4</v>
      </c>
      <c r="K107" s="22">
        <f>SUM(E106-E112)</f>
        <v>-5416.6666666666861</v>
      </c>
      <c r="L107" s="23">
        <f>SUM(E106-E112)/E112</f>
        <v>-1.3978494623655965E-2</v>
      </c>
      <c r="M107" s="14" t="str">
        <f t="shared" si="18"/>
        <v>Decrease</v>
      </c>
    </row>
    <row r="108" spans="1:13" x14ac:dyDescent="0.2">
      <c r="A108" s="9" t="s">
        <v>47</v>
      </c>
      <c r="J108" s="6" t="s">
        <v>5</v>
      </c>
      <c r="K108" s="18">
        <f>SUM(F106-F112)</f>
        <v>-61</v>
      </c>
      <c r="L108" s="10">
        <f>SUM(K108/F112)</f>
        <v>-5.5505004549590536E-2</v>
      </c>
      <c r="M108" s="14" t="str">
        <f t="shared" si="18"/>
        <v>Decrease</v>
      </c>
    </row>
    <row r="109" spans="1:13" x14ac:dyDescent="0.2">
      <c r="A109" s="5" t="s">
        <v>10</v>
      </c>
      <c r="B109" s="45">
        <v>613</v>
      </c>
      <c r="C109" s="45">
        <v>453</v>
      </c>
      <c r="D109" s="46">
        <v>385000</v>
      </c>
      <c r="E109" s="46">
        <v>360000</v>
      </c>
      <c r="F109" s="45">
        <v>475</v>
      </c>
      <c r="G109" s="45">
        <v>764</v>
      </c>
      <c r="H109" s="45">
        <v>1.9</v>
      </c>
      <c r="I109" s="45">
        <v>26</v>
      </c>
      <c r="J109" s="6" t="s">
        <v>6</v>
      </c>
      <c r="K109" s="18">
        <f>SUM(G106-G112)</f>
        <v>914</v>
      </c>
      <c r="L109" s="10">
        <f>SUM(K109/G112)</f>
        <v>0.28509045539613226</v>
      </c>
      <c r="M109" s="14" t="str">
        <f t="shared" si="18"/>
        <v>Increase</v>
      </c>
    </row>
    <row r="110" spans="1:13" x14ac:dyDescent="0.2">
      <c r="A110" s="5" t="s">
        <v>13</v>
      </c>
      <c r="B110" s="45">
        <v>268</v>
      </c>
      <c r="C110" s="45">
        <v>187</v>
      </c>
      <c r="D110" s="46">
        <v>349900</v>
      </c>
      <c r="E110" s="46">
        <v>335000</v>
      </c>
      <c r="F110" s="45">
        <v>209</v>
      </c>
      <c r="G110" s="45">
        <v>485</v>
      </c>
      <c r="H110" s="45">
        <v>3</v>
      </c>
      <c r="I110" s="45">
        <v>48</v>
      </c>
      <c r="J110" s="6" t="s">
        <v>17</v>
      </c>
      <c r="K110" s="42" t="s">
        <v>18</v>
      </c>
      <c r="L110" s="43" t="s">
        <v>18</v>
      </c>
      <c r="M110" s="44" t="s">
        <v>18</v>
      </c>
    </row>
    <row r="111" spans="1:13" x14ac:dyDescent="0.2">
      <c r="A111" s="5" t="s">
        <v>14</v>
      </c>
      <c r="B111" s="45">
        <v>768</v>
      </c>
      <c r="C111" s="45">
        <v>482</v>
      </c>
      <c r="D111" s="46">
        <v>499900</v>
      </c>
      <c r="E111" s="46">
        <v>467500</v>
      </c>
      <c r="F111" s="45">
        <v>415</v>
      </c>
      <c r="G111" s="49">
        <v>1957</v>
      </c>
      <c r="H111" s="45">
        <v>4.4000000000000004</v>
      </c>
      <c r="I111" s="45">
        <v>51</v>
      </c>
      <c r="J111" s="6" t="s">
        <v>19</v>
      </c>
      <c r="K111" s="24">
        <f>SUM(I106-I112)</f>
        <v>2</v>
      </c>
      <c r="L111" s="10">
        <f>SUM(K111/I112)</f>
        <v>4.8000000000000001E-2</v>
      </c>
      <c r="M111" s="14" t="str">
        <f t="shared" ref="M111" si="19">IF(L111=0,"No Change",IF(L111&lt;0,"Decrease","Increase"))</f>
        <v>Increase</v>
      </c>
    </row>
    <row r="112" spans="1:13" ht="16" thickBot="1" x14ac:dyDescent="0.25">
      <c r="A112" s="13" t="s">
        <v>15</v>
      </c>
      <c r="B112" s="47">
        <f>SUM(B109:B111)</f>
        <v>1649</v>
      </c>
      <c r="C112" s="47">
        <f>SUM(C109:C111)</f>
        <v>1122</v>
      </c>
      <c r="D112" s="48">
        <f>SUM(D109:D111)/3</f>
        <v>411600</v>
      </c>
      <c r="E112" s="48">
        <f>SUM(E109:E111)/3</f>
        <v>387500</v>
      </c>
      <c r="F112" s="47">
        <f>SUM(F109:F111)</f>
        <v>1099</v>
      </c>
      <c r="G112" s="47">
        <f>SUM(G109:G111)</f>
        <v>3206</v>
      </c>
      <c r="H112" s="47">
        <f>SUM(H109:H111)/3</f>
        <v>3.1</v>
      </c>
      <c r="I112" s="47">
        <f>SUM(I109:I111)/3</f>
        <v>41.666666666666664</v>
      </c>
      <c r="J112" s="11"/>
      <c r="K112" s="25"/>
      <c r="L112" s="26"/>
      <c r="M112" s="17"/>
    </row>
    <row r="113" spans="1:13" x14ac:dyDescent="0.2">
      <c r="A113" s="3" t="s">
        <v>58</v>
      </c>
      <c r="B113" s="20"/>
      <c r="C113" s="20"/>
      <c r="D113" s="20"/>
      <c r="E113" s="20"/>
      <c r="F113" s="20"/>
      <c r="G113" s="20"/>
      <c r="H113" s="20"/>
      <c r="I113" s="20"/>
      <c r="J113" s="4"/>
      <c r="K113" s="20"/>
      <c r="L113" s="21"/>
      <c r="M113" s="16"/>
    </row>
    <row r="114" spans="1:13" x14ac:dyDescent="0.2">
      <c r="A114" s="5" t="s">
        <v>10</v>
      </c>
      <c r="B114" s="45">
        <v>636</v>
      </c>
      <c r="C114" s="45">
        <v>404</v>
      </c>
      <c r="D114" s="46">
        <v>365000</v>
      </c>
      <c r="E114" s="46">
        <v>351000</v>
      </c>
      <c r="F114" s="45">
        <v>415</v>
      </c>
      <c r="G114" s="45">
        <v>894</v>
      </c>
      <c r="H114" s="45">
        <v>2.7</v>
      </c>
      <c r="I114" s="45">
        <v>34</v>
      </c>
      <c r="J114" s="6"/>
      <c r="K114" s="7" t="s">
        <v>11</v>
      </c>
      <c r="L114" s="8" t="s">
        <v>12</v>
      </c>
      <c r="M114" s="14"/>
    </row>
    <row r="115" spans="1:13" x14ac:dyDescent="0.2">
      <c r="A115" s="5" t="s">
        <v>13</v>
      </c>
      <c r="B115" s="45">
        <v>250</v>
      </c>
      <c r="C115" s="45">
        <v>167</v>
      </c>
      <c r="D115" s="46">
        <v>346945</v>
      </c>
      <c r="E115" s="46">
        <v>335000</v>
      </c>
      <c r="F115" s="45">
        <v>192</v>
      </c>
      <c r="G115" s="45">
        <v>538</v>
      </c>
      <c r="H115" s="45">
        <v>3.5</v>
      </c>
      <c r="I115" s="45">
        <v>59</v>
      </c>
      <c r="J115" s="6" t="s">
        <v>1</v>
      </c>
      <c r="K115" s="18">
        <f>SUM(B117-B123)</f>
        <v>281</v>
      </c>
      <c r="L115" s="10">
        <f>SUM(K115/B123)</f>
        <v>0.18001281229980781</v>
      </c>
      <c r="M115" s="14" t="str">
        <f>IF(L115=0,"No Change",IF(L115&lt;0,"Decrease","Increase"))</f>
        <v>Increase</v>
      </c>
    </row>
    <row r="116" spans="1:13" x14ac:dyDescent="0.2">
      <c r="A116" s="5" t="s">
        <v>14</v>
      </c>
      <c r="B116" s="45">
        <v>956</v>
      </c>
      <c r="C116" s="45">
        <v>437</v>
      </c>
      <c r="D116" s="46">
        <v>457000</v>
      </c>
      <c r="E116" s="46">
        <v>455000</v>
      </c>
      <c r="F116" s="45">
        <v>376</v>
      </c>
      <c r="G116" s="49">
        <v>2362</v>
      </c>
      <c r="H116" s="45">
        <v>6.4</v>
      </c>
      <c r="I116" s="45">
        <v>56</v>
      </c>
      <c r="J116" s="6" t="s">
        <v>2</v>
      </c>
      <c r="K116" s="18">
        <f>SUM(C117-C123)</f>
        <v>15</v>
      </c>
      <c r="L116" s="10">
        <f>SUM(K116/C123)</f>
        <v>1.5105740181268883E-2</v>
      </c>
      <c r="M116" s="14" t="str">
        <f t="shared" ref="M116:M120" si="20">IF(L116=0,"No Change",IF(L116&lt;0,"Decrease","Increase"))</f>
        <v>Increase</v>
      </c>
    </row>
    <row r="117" spans="1:13" x14ac:dyDescent="0.2">
      <c r="A117" s="12" t="s">
        <v>15</v>
      </c>
      <c r="B117" s="47">
        <f>SUM(B114:B116)</f>
        <v>1842</v>
      </c>
      <c r="C117" s="47">
        <f>SUM(C114:C116)</f>
        <v>1008</v>
      </c>
      <c r="D117" s="48">
        <f>SUM(D114:D116)/3</f>
        <v>389648.33333333331</v>
      </c>
      <c r="E117" s="48">
        <f>SUM(E114:E116)/3</f>
        <v>380333.33333333331</v>
      </c>
      <c r="F117" s="47">
        <f>SUM(F114:F116)</f>
        <v>983</v>
      </c>
      <c r="G117" s="47">
        <f>SUM(G114:G116)</f>
        <v>3794</v>
      </c>
      <c r="H117" s="47">
        <f>SUM(H114:H116)/3</f>
        <v>4.2</v>
      </c>
      <c r="I117" s="47">
        <f>SUM(I114:I116)/3</f>
        <v>49.666666666666664</v>
      </c>
      <c r="J117" s="6" t="s">
        <v>3</v>
      </c>
      <c r="K117" s="22">
        <f>SUM(D117-D123)</f>
        <v>-23513.333333333372</v>
      </c>
      <c r="L117" s="23">
        <f>SUM(D117-D123)/D123</f>
        <v>-5.6910733086725625E-2</v>
      </c>
      <c r="M117" s="14" t="str">
        <f t="shared" si="20"/>
        <v>Decrease</v>
      </c>
    </row>
    <row r="118" spans="1:13" x14ac:dyDescent="0.2">
      <c r="A118" s="5"/>
      <c r="B118" s="34"/>
      <c r="C118" s="34"/>
      <c r="D118" s="35"/>
      <c r="E118" s="35"/>
      <c r="F118" s="34"/>
      <c r="G118" s="34"/>
      <c r="H118" s="36"/>
      <c r="I118" s="37"/>
      <c r="J118" s="6" t="s">
        <v>4</v>
      </c>
      <c r="K118" s="22">
        <f>SUM(E117-E123)</f>
        <v>11166.666666666628</v>
      </c>
      <c r="L118" s="23">
        <f>SUM(E117-E123)/E123</f>
        <v>3.0248306997742558E-2</v>
      </c>
      <c r="M118" s="14" t="str">
        <f t="shared" si="20"/>
        <v>Increase</v>
      </c>
    </row>
    <row r="119" spans="1:13" x14ac:dyDescent="0.2">
      <c r="A119" s="9" t="s">
        <v>46</v>
      </c>
      <c r="J119" s="6" t="s">
        <v>5</v>
      </c>
      <c r="K119" s="18">
        <f>SUM(F117-F123)</f>
        <v>-41</v>
      </c>
      <c r="L119" s="10">
        <f>SUM(K119/F123)</f>
        <v>-4.00390625E-2</v>
      </c>
      <c r="M119" s="14" t="str">
        <f t="shared" si="20"/>
        <v>Decrease</v>
      </c>
    </row>
    <row r="120" spans="1:13" x14ac:dyDescent="0.2">
      <c r="A120" s="5" t="s">
        <v>10</v>
      </c>
      <c r="B120" s="45">
        <v>565</v>
      </c>
      <c r="C120" s="45">
        <v>400</v>
      </c>
      <c r="D120" s="46">
        <v>350000</v>
      </c>
      <c r="E120" s="46">
        <v>345000</v>
      </c>
      <c r="F120" s="45">
        <v>419</v>
      </c>
      <c r="G120" s="45">
        <v>751</v>
      </c>
      <c r="H120" s="45">
        <v>2.1</v>
      </c>
      <c r="I120" s="45">
        <v>29</v>
      </c>
      <c r="J120" s="6" t="s">
        <v>6</v>
      </c>
      <c r="K120" s="18">
        <f>SUM(G117-G123)</f>
        <v>728</v>
      </c>
      <c r="L120" s="10">
        <f>SUM(K120/G123)</f>
        <v>0.23744292237442921</v>
      </c>
      <c r="M120" s="14" t="str">
        <f t="shared" si="20"/>
        <v>Increase</v>
      </c>
    </row>
    <row r="121" spans="1:13" x14ac:dyDescent="0.2">
      <c r="A121" s="5" t="s">
        <v>13</v>
      </c>
      <c r="B121" s="45">
        <v>242</v>
      </c>
      <c r="C121" s="45">
        <v>161</v>
      </c>
      <c r="D121" s="46">
        <v>364495</v>
      </c>
      <c r="E121" s="46">
        <v>320000</v>
      </c>
      <c r="F121" s="45">
        <v>191</v>
      </c>
      <c r="G121" s="45">
        <v>476</v>
      </c>
      <c r="H121" s="45">
        <v>3.1</v>
      </c>
      <c r="I121" s="45">
        <v>42</v>
      </c>
      <c r="J121" s="6" t="s">
        <v>17</v>
      </c>
      <c r="K121" s="42" t="s">
        <v>18</v>
      </c>
      <c r="L121" s="43" t="s">
        <v>18</v>
      </c>
      <c r="M121" s="44" t="s">
        <v>18</v>
      </c>
    </row>
    <row r="122" spans="1:13" x14ac:dyDescent="0.2">
      <c r="A122" s="5" t="s">
        <v>14</v>
      </c>
      <c r="B122" s="45">
        <v>754</v>
      </c>
      <c r="C122" s="45">
        <v>432</v>
      </c>
      <c r="D122" s="46">
        <v>524990</v>
      </c>
      <c r="E122" s="46">
        <v>442500</v>
      </c>
      <c r="F122" s="45">
        <v>414</v>
      </c>
      <c r="G122" s="49">
        <v>1839</v>
      </c>
      <c r="H122" s="45">
        <v>5.4</v>
      </c>
      <c r="I122" s="45">
        <v>52</v>
      </c>
      <c r="J122" s="6" t="s">
        <v>19</v>
      </c>
      <c r="K122" s="24">
        <f>SUM(I117-I123)</f>
        <v>8.6666666666666643</v>
      </c>
      <c r="L122" s="10">
        <f>SUM(K122/I123)</f>
        <v>0.21138211382113814</v>
      </c>
      <c r="M122" s="14" t="str">
        <f t="shared" ref="M122" si="21">IF(L122=0,"No Change",IF(L122&lt;0,"Decrease","Increase"))</f>
        <v>Increase</v>
      </c>
    </row>
    <row r="123" spans="1:13" ht="16" thickBot="1" x14ac:dyDescent="0.25">
      <c r="A123" s="13" t="s">
        <v>15</v>
      </c>
      <c r="B123" s="47">
        <f>SUM(B120:B122)</f>
        <v>1561</v>
      </c>
      <c r="C123" s="47">
        <f>SUM(C120:C122)</f>
        <v>993</v>
      </c>
      <c r="D123" s="48">
        <f>SUM(D120:D122)/3</f>
        <v>413161.66666666669</v>
      </c>
      <c r="E123" s="48">
        <f>SUM(E120:E122)/3</f>
        <v>369166.66666666669</v>
      </c>
      <c r="F123" s="47">
        <f>SUM(F120:F122)</f>
        <v>1024</v>
      </c>
      <c r="G123" s="47">
        <f>SUM(G120:G122)</f>
        <v>3066</v>
      </c>
      <c r="H123" s="47">
        <f>SUM(H120:H122)/3</f>
        <v>3.5333333333333337</v>
      </c>
      <c r="I123" s="47">
        <f>SUM(I120:I122)/3</f>
        <v>41</v>
      </c>
      <c r="J123" s="11"/>
      <c r="K123" s="25"/>
      <c r="L123" s="26"/>
      <c r="M123" s="17"/>
    </row>
    <row r="124" spans="1:13" x14ac:dyDescent="0.2">
      <c r="A124" s="3" t="s">
        <v>57</v>
      </c>
      <c r="B124" s="20"/>
      <c r="C124" s="20"/>
      <c r="D124" s="20"/>
      <c r="E124" s="20"/>
      <c r="F124" s="20"/>
      <c r="G124" s="20"/>
      <c r="H124" s="20"/>
      <c r="I124" s="20"/>
      <c r="J124" s="4"/>
      <c r="K124" s="20"/>
      <c r="L124" s="21"/>
      <c r="M124" s="16"/>
    </row>
    <row r="125" spans="1:13" x14ac:dyDescent="0.2">
      <c r="A125" s="5" t="s">
        <v>10</v>
      </c>
      <c r="B125" s="45">
        <v>459</v>
      </c>
      <c r="C125" s="45">
        <v>324</v>
      </c>
      <c r="D125" s="46">
        <v>342000</v>
      </c>
      <c r="E125" s="46">
        <v>364000</v>
      </c>
      <c r="F125" s="45">
        <v>324</v>
      </c>
      <c r="G125" s="45">
        <v>838</v>
      </c>
      <c r="H125" s="45">
        <v>2.1</v>
      </c>
      <c r="I125" s="45">
        <v>36</v>
      </c>
      <c r="J125" s="6"/>
      <c r="K125" s="7" t="s">
        <v>11</v>
      </c>
      <c r="L125" s="8" t="s">
        <v>12</v>
      </c>
      <c r="M125" s="14"/>
    </row>
    <row r="126" spans="1:13" x14ac:dyDescent="0.2">
      <c r="A126" s="5" t="s">
        <v>13</v>
      </c>
      <c r="B126" s="45">
        <v>203</v>
      </c>
      <c r="C126" s="45">
        <v>152</v>
      </c>
      <c r="D126" s="46">
        <v>359990</v>
      </c>
      <c r="E126" s="46">
        <v>332500</v>
      </c>
      <c r="F126" s="45">
        <v>149</v>
      </c>
      <c r="G126" s="45">
        <v>559</v>
      </c>
      <c r="H126" s="45">
        <v>3.8</v>
      </c>
      <c r="I126" s="45">
        <v>46</v>
      </c>
      <c r="J126" s="6" t="s">
        <v>1</v>
      </c>
      <c r="K126" s="18">
        <f>SUM(B128-B134)</f>
        <v>29</v>
      </c>
      <c r="L126" s="10">
        <f>SUM(K126/B134)</f>
        <v>2.180451127819549E-2</v>
      </c>
      <c r="M126" s="14" t="str">
        <f>IF(L126=0,"No Change",IF(L126&lt;0,"Decrease","Increase"))</f>
        <v>Increase</v>
      </c>
    </row>
    <row r="127" spans="1:13" x14ac:dyDescent="0.2">
      <c r="A127" s="5" t="s">
        <v>14</v>
      </c>
      <c r="B127" s="45">
        <v>697</v>
      </c>
      <c r="C127" s="45">
        <v>354</v>
      </c>
      <c r="D127" s="46">
        <v>499900</v>
      </c>
      <c r="E127" s="46">
        <v>434500</v>
      </c>
      <c r="F127" s="45">
        <v>289</v>
      </c>
      <c r="G127" s="49">
        <v>2109</v>
      </c>
      <c r="H127" s="45">
        <v>5.8</v>
      </c>
      <c r="I127" s="45">
        <v>70</v>
      </c>
      <c r="J127" s="6" t="s">
        <v>2</v>
      </c>
      <c r="K127" s="18">
        <f>SUM(C128-C134)</f>
        <v>-8</v>
      </c>
      <c r="L127" s="10">
        <f>SUM(K127/C134)</f>
        <v>-9.5465393794749408E-3</v>
      </c>
      <c r="M127" s="14" t="str">
        <f t="shared" ref="M127:M131" si="22">IF(L127=0,"No Change",IF(L127&lt;0,"Decrease","Increase"))</f>
        <v>Decrease</v>
      </c>
    </row>
    <row r="128" spans="1:13" x14ac:dyDescent="0.2">
      <c r="A128" s="12" t="s">
        <v>15</v>
      </c>
      <c r="B128" s="47">
        <f>SUM(B125:B127)</f>
        <v>1359</v>
      </c>
      <c r="C128" s="47">
        <f>SUM(C125:C127)</f>
        <v>830</v>
      </c>
      <c r="D128" s="48">
        <f>SUM(D125:D127)/3</f>
        <v>400630</v>
      </c>
      <c r="E128" s="48">
        <f>SUM(E125:E127)/3</f>
        <v>377000</v>
      </c>
      <c r="F128" s="47">
        <f>SUM(F125:F127)</f>
        <v>762</v>
      </c>
      <c r="G128" s="47">
        <f>SUM(G125:G127)</f>
        <v>3506</v>
      </c>
      <c r="H128" s="47">
        <f>SUM(H125:H127)/3</f>
        <v>3.9</v>
      </c>
      <c r="I128" s="47">
        <f>SUM(I125:I127)/3</f>
        <v>50.666666666666664</v>
      </c>
      <c r="J128" s="6" t="s">
        <v>3</v>
      </c>
      <c r="K128" s="22">
        <f>SUM(D128-D134)</f>
        <v>20090</v>
      </c>
      <c r="L128" s="23">
        <f>SUM(D128-D134)/D134</f>
        <v>5.2793398854259738E-2</v>
      </c>
      <c r="M128" s="14" t="str">
        <f t="shared" si="22"/>
        <v>Increase</v>
      </c>
    </row>
    <row r="129" spans="1:13" x14ac:dyDescent="0.2">
      <c r="A129" s="5"/>
      <c r="B129" s="34"/>
      <c r="C129" s="34"/>
      <c r="D129" s="35"/>
      <c r="E129" s="35"/>
      <c r="F129" s="34"/>
      <c r="G129" s="34"/>
      <c r="H129" s="36"/>
      <c r="I129" s="37"/>
      <c r="J129" s="6" t="s">
        <v>4</v>
      </c>
      <c r="K129" s="22">
        <f>SUM(E128-E134)</f>
        <v>9916.6666666666861</v>
      </c>
      <c r="L129" s="23">
        <f>SUM(E128-E134)/E134</f>
        <v>2.7014755959137399E-2</v>
      </c>
      <c r="M129" s="14" t="str">
        <f t="shared" si="22"/>
        <v>Increase</v>
      </c>
    </row>
    <row r="130" spans="1:13" x14ac:dyDescent="0.2">
      <c r="A130" s="9" t="s">
        <v>45</v>
      </c>
      <c r="J130" s="6" t="s">
        <v>5</v>
      </c>
      <c r="K130" s="18">
        <f>SUM(F128-F134)</f>
        <v>-140</v>
      </c>
      <c r="L130" s="10">
        <f>SUM(K130/F134)</f>
        <v>-0.15521064301552107</v>
      </c>
      <c r="M130" s="14" t="str">
        <f t="shared" si="22"/>
        <v>Decrease</v>
      </c>
    </row>
    <row r="131" spans="1:13" x14ac:dyDescent="0.2">
      <c r="A131" s="5" t="s">
        <v>10</v>
      </c>
      <c r="B131" s="45">
        <v>462</v>
      </c>
      <c r="C131" s="45">
        <v>353</v>
      </c>
      <c r="D131" s="46">
        <v>349450</v>
      </c>
      <c r="E131" s="46">
        <v>330000</v>
      </c>
      <c r="F131" s="45">
        <v>366</v>
      </c>
      <c r="G131" s="45">
        <v>713</v>
      </c>
      <c r="H131" s="45">
        <v>2.2999999999999998</v>
      </c>
      <c r="I131" s="45">
        <v>28</v>
      </c>
      <c r="J131" s="6" t="s">
        <v>6</v>
      </c>
      <c r="K131" s="18">
        <f>SUM(G128-G134)</f>
        <v>623</v>
      </c>
      <c r="L131" s="10">
        <f>SUM(K131/G134)</f>
        <v>0.21609434616718695</v>
      </c>
      <c r="M131" s="14" t="str">
        <f t="shared" si="22"/>
        <v>Increase</v>
      </c>
    </row>
    <row r="132" spans="1:13" x14ac:dyDescent="0.2">
      <c r="A132" s="5" t="s">
        <v>13</v>
      </c>
      <c r="B132" s="45">
        <v>220</v>
      </c>
      <c r="C132" s="45">
        <v>155</v>
      </c>
      <c r="D132" s="46">
        <v>342500</v>
      </c>
      <c r="E132" s="46">
        <v>350000</v>
      </c>
      <c r="F132" s="45">
        <v>166</v>
      </c>
      <c r="G132" s="45">
        <v>478</v>
      </c>
      <c r="H132" s="45">
        <v>3.4</v>
      </c>
      <c r="I132" s="45">
        <v>53</v>
      </c>
      <c r="J132" s="6" t="s">
        <v>17</v>
      </c>
      <c r="K132" s="42" t="s">
        <v>18</v>
      </c>
      <c r="L132" s="43" t="s">
        <v>18</v>
      </c>
      <c r="M132" s="44" t="s">
        <v>18</v>
      </c>
    </row>
    <row r="133" spans="1:13" x14ac:dyDescent="0.2">
      <c r="A133" s="5" t="s">
        <v>14</v>
      </c>
      <c r="B133" s="45">
        <v>648</v>
      </c>
      <c r="C133" s="45">
        <v>330</v>
      </c>
      <c r="D133" s="46">
        <v>449670</v>
      </c>
      <c r="E133" s="46">
        <v>421250</v>
      </c>
      <c r="F133" s="45">
        <v>370</v>
      </c>
      <c r="G133" s="49">
        <v>1692</v>
      </c>
      <c r="H133" s="45">
        <v>5.0999999999999996</v>
      </c>
      <c r="I133" s="45">
        <v>56</v>
      </c>
      <c r="J133" s="6" t="s">
        <v>19</v>
      </c>
      <c r="K133" s="24">
        <f>SUM(I128-I134)</f>
        <v>5</v>
      </c>
      <c r="L133" s="10">
        <f>SUM(K133/I134)</f>
        <v>0.10948905109489052</v>
      </c>
      <c r="M133" s="14" t="str">
        <f t="shared" ref="M133" si="23">IF(L133=0,"No Change",IF(L133&lt;0,"Decrease","Increase"))</f>
        <v>Increase</v>
      </c>
    </row>
    <row r="134" spans="1:13" ht="16" thickBot="1" x14ac:dyDescent="0.25">
      <c r="A134" s="13" t="s">
        <v>15</v>
      </c>
      <c r="B134" s="47">
        <f>SUM(B131:B133)</f>
        <v>1330</v>
      </c>
      <c r="C134" s="47">
        <f>SUM(C131:C133)</f>
        <v>838</v>
      </c>
      <c r="D134" s="48">
        <f>SUM(D131:D133)/3</f>
        <v>380540</v>
      </c>
      <c r="E134" s="48">
        <f>SUM(E131:E133)/3</f>
        <v>367083.33333333331</v>
      </c>
      <c r="F134" s="47">
        <f>SUM(F131:F133)</f>
        <v>902</v>
      </c>
      <c r="G134" s="47">
        <f>SUM(G131:G133)</f>
        <v>2883</v>
      </c>
      <c r="H134" s="47">
        <f>SUM(H131:H133)/3</f>
        <v>3.5999999999999996</v>
      </c>
      <c r="I134" s="47">
        <f>SUM(I131:I133)/3</f>
        <v>45.666666666666664</v>
      </c>
      <c r="J134" s="11"/>
      <c r="K134" s="25"/>
      <c r="L134" s="26"/>
      <c r="M134" s="17"/>
    </row>
    <row r="135" spans="1:13" x14ac:dyDescent="0.2">
      <c r="A135" s="3" t="s">
        <v>56</v>
      </c>
      <c r="B135" s="20"/>
      <c r="C135" s="20"/>
      <c r="D135" s="20"/>
      <c r="E135" s="20"/>
      <c r="F135" s="20"/>
      <c r="G135" s="20"/>
      <c r="H135" s="20"/>
      <c r="I135" s="20"/>
      <c r="J135" s="4"/>
      <c r="K135" s="20"/>
      <c r="L135" s="21"/>
      <c r="M135" s="16"/>
    </row>
    <row r="136" spans="1:13" x14ac:dyDescent="0.2">
      <c r="A136" s="5" t="s">
        <v>10</v>
      </c>
      <c r="B136" s="45">
        <v>461</v>
      </c>
      <c r="C136" s="45">
        <v>403</v>
      </c>
      <c r="D136" s="46">
        <v>359000</v>
      </c>
      <c r="E136" s="46">
        <v>350000</v>
      </c>
      <c r="F136" s="45">
        <v>300</v>
      </c>
      <c r="G136" s="45">
        <v>831</v>
      </c>
      <c r="H136" s="45">
        <v>1.7</v>
      </c>
      <c r="I136" s="45">
        <v>34</v>
      </c>
      <c r="J136" s="6"/>
      <c r="K136" s="7" t="s">
        <v>11</v>
      </c>
      <c r="L136" s="8" t="s">
        <v>12</v>
      </c>
      <c r="M136" s="14"/>
    </row>
    <row r="137" spans="1:13" x14ac:dyDescent="0.2">
      <c r="A137" s="5" t="s">
        <v>13</v>
      </c>
      <c r="B137" s="45">
        <v>206</v>
      </c>
      <c r="C137" s="45">
        <v>145</v>
      </c>
      <c r="D137" s="46">
        <v>365000</v>
      </c>
      <c r="E137" s="46">
        <v>323000</v>
      </c>
      <c r="F137" s="45">
        <v>143</v>
      </c>
      <c r="G137" s="45">
        <v>570</v>
      </c>
      <c r="H137" s="45">
        <v>3.1</v>
      </c>
      <c r="I137" s="45">
        <v>45</v>
      </c>
      <c r="J137" s="6" t="s">
        <v>1</v>
      </c>
      <c r="K137" s="18">
        <f>SUM(B139-B145)</f>
        <v>157</v>
      </c>
      <c r="L137" s="10">
        <f>SUM(K137/B145)</f>
        <v>0.14233907524932005</v>
      </c>
      <c r="M137" s="14" t="str">
        <f>IF(L137=0,"No Change",IF(L137&lt;0,"Decrease","Increase"))</f>
        <v>Increase</v>
      </c>
    </row>
    <row r="138" spans="1:13" x14ac:dyDescent="0.2">
      <c r="A138" s="5" t="s">
        <v>14</v>
      </c>
      <c r="B138" s="45">
        <v>593</v>
      </c>
      <c r="C138" s="45">
        <v>353</v>
      </c>
      <c r="D138" s="46">
        <v>450000</v>
      </c>
      <c r="E138" s="46">
        <v>465000</v>
      </c>
      <c r="F138" s="45">
        <v>308</v>
      </c>
      <c r="G138" s="49">
        <v>1888</v>
      </c>
      <c r="H138" s="45">
        <v>3.6</v>
      </c>
      <c r="I138" s="45">
        <v>62</v>
      </c>
      <c r="J138" s="6" t="s">
        <v>2</v>
      </c>
      <c r="K138" s="18">
        <f>SUM(C139-C145)</f>
        <v>134</v>
      </c>
      <c r="L138" s="10">
        <f>SUM(K138/C145)</f>
        <v>0.17470664928292046</v>
      </c>
      <c r="M138" s="14" t="str">
        <f t="shared" ref="M138:M142" si="24">IF(L138=0,"No Change",IF(L138&lt;0,"Decrease","Increase"))</f>
        <v>Increase</v>
      </c>
    </row>
    <row r="139" spans="1:13" x14ac:dyDescent="0.2">
      <c r="A139" s="12" t="s">
        <v>15</v>
      </c>
      <c r="B139" s="47">
        <f>SUM(B136:B138)</f>
        <v>1260</v>
      </c>
      <c r="C139" s="47">
        <f>SUM(C136:C138)</f>
        <v>901</v>
      </c>
      <c r="D139" s="48">
        <f>SUM(D136:D138)/3</f>
        <v>391333.33333333331</v>
      </c>
      <c r="E139" s="48">
        <f>SUM(E136:E138)/3</f>
        <v>379333.33333333331</v>
      </c>
      <c r="F139" s="47">
        <f>SUM(F136:F138)</f>
        <v>751</v>
      </c>
      <c r="G139" s="47">
        <f>SUM(G136:G138)</f>
        <v>3289</v>
      </c>
      <c r="H139" s="47">
        <f>SUM(H136:H138)/3</f>
        <v>2.8000000000000003</v>
      </c>
      <c r="I139" s="47">
        <f>SUM(I136:I138)/3</f>
        <v>47</v>
      </c>
      <c r="J139" s="6" t="s">
        <v>3</v>
      </c>
      <c r="K139" s="22">
        <f>SUM(D139-D145)</f>
        <v>6003.3333333333139</v>
      </c>
      <c r="L139" s="23">
        <f>SUM(D139-D145)/D145</f>
        <v>1.5579719547746902E-2</v>
      </c>
      <c r="M139" s="14" t="str">
        <f t="shared" si="24"/>
        <v>Increase</v>
      </c>
    </row>
    <row r="140" spans="1:13" x14ac:dyDescent="0.2">
      <c r="A140" s="5"/>
      <c r="B140" s="34"/>
      <c r="C140" s="34"/>
      <c r="D140" s="35"/>
      <c r="E140" s="35"/>
      <c r="F140" s="34"/>
      <c r="G140" s="34"/>
      <c r="H140" s="36"/>
      <c r="I140" s="37"/>
      <c r="J140" s="6" t="s">
        <v>4</v>
      </c>
      <c r="K140" s="22">
        <f>SUM(E139-E145)</f>
        <v>18501.666666666628</v>
      </c>
      <c r="L140" s="23">
        <f>SUM(E139-E145)/E145</f>
        <v>5.1275063626159828E-2</v>
      </c>
      <c r="M140" s="14" t="str">
        <f t="shared" si="24"/>
        <v>Increase</v>
      </c>
    </row>
    <row r="141" spans="1:13" x14ac:dyDescent="0.2">
      <c r="A141" s="9" t="s">
        <v>44</v>
      </c>
      <c r="J141" s="6" t="s">
        <v>5</v>
      </c>
      <c r="K141" s="18">
        <f>SUM(F139-F145)</f>
        <v>9</v>
      </c>
      <c r="L141" s="10">
        <f>SUM(K141/F145)</f>
        <v>1.2129380053908356E-2</v>
      </c>
      <c r="M141" s="14" t="str">
        <f t="shared" si="24"/>
        <v>Increase</v>
      </c>
    </row>
    <row r="142" spans="1:13" x14ac:dyDescent="0.2">
      <c r="A142" s="5" t="s">
        <v>10</v>
      </c>
      <c r="B142" s="45">
        <v>410</v>
      </c>
      <c r="C142" s="45">
        <v>310</v>
      </c>
      <c r="D142" s="46">
        <v>326000</v>
      </c>
      <c r="E142" s="46">
        <v>315000</v>
      </c>
      <c r="F142" s="45">
        <v>295</v>
      </c>
      <c r="G142" s="45">
        <v>707</v>
      </c>
      <c r="H142" s="45">
        <v>1.6</v>
      </c>
      <c r="I142" s="45">
        <v>28</v>
      </c>
      <c r="J142" s="6" t="s">
        <v>6</v>
      </c>
      <c r="K142" s="18">
        <f>SUM(G139-G145)</f>
        <v>562</v>
      </c>
      <c r="L142" s="10">
        <f>SUM(K142/G145)</f>
        <v>0.2060872753942061</v>
      </c>
      <c r="M142" s="14" t="str">
        <f t="shared" si="24"/>
        <v>Increase</v>
      </c>
    </row>
    <row r="143" spans="1:13" x14ac:dyDescent="0.2">
      <c r="A143" s="5" t="s">
        <v>13</v>
      </c>
      <c r="B143" s="45">
        <v>187</v>
      </c>
      <c r="C143" s="45">
        <v>138</v>
      </c>
      <c r="D143" s="46">
        <v>350000</v>
      </c>
      <c r="E143" s="46">
        <v>317495</v>
      </c>
      <c r="F143" s="45">
        <v>140</v>
      </c>
      <c r="G143" s="45">
        <v>461</v>
      </c>
      <c r="H143" s="45">
        <v>2.8</v>
      </c>
      <c r="I143" s="45">
        <v>28</v>
      </c>
      <c r="J143" s="6" t="s">
        <v>17</v>
      </c>
      <c r="K143" s="42" t="s">
        <v>18</v>
      </c>
      <c r="L143" s="43" t="s">
        <v>18</v>
      </c>
      <c r="M143" s="44" t="s">
        <v>18</v>
      </c>
    </row>
    <row r="144" spans="1:13" x14ac:dyDescent="0.2">
      <c r="A144" s="5" t="s">
        <v>14</v>
      </c>
      <c r="B144" s="45">
        <v>506</v>
      </c>
      <c r="C144" s="45">
        <v>319</v>
      </c>
      <c r="D144" s="46">
        <v>479990</v>
      </c>
      <c r="E144" s="46">
        <v>450000</v>
      </c>
      <c r="F144" s="45">
        <v>307</v>
      </c>
      <c r="G144" s="49">
        <v>1559</v>
      </c>
      <c r="H144" s="45">
        <v>4</v>
      </c>
      <c r="I144" s="45">
        <v>49</v>
      </c>
      <c r="J144" s="6" t="s">
        <v>19</v>
      </c>
      <c r="K144" s="24">
        <f>SUM(I139-I145)</f>
        <v>12</v>
      </c>
      <c r="L144" s="10">
        <f>SUM(K144/I145)</f>
        <v>0.34285714285714286</v>
      </c>
      <c r="M144" s="14" t="str">
        <f t="shared" ref="M144" si="25">IF(L144=0,"No Change",IF(L144&lt;0,"Decrease","Increase"))</f>
        <v>Increase</v>
      </c>
    </row>
    <row r="145" spans="1:13" ht="16" thickBot="1" x14ac:dyDescent="0.25">
      <c r="A145" s="13" t="s">
        <v>15</v>
      </c>
      <c r="B145" s="47">
        <f>SUM(B142:B144)</f>
        <v>1103</v>
      </c>
      <c r="C145" s="47">
        <f>SUM(C142:C144)</f>
        <v>767</v>
      </c>
      <c r="D145" s="48">
        <f>SUM(D142:D144)/3</f>
        <v>385330</v>
      </c>
      <c r="E145" s="48">
        <f>SUM(E142:E144)/3</f>
        <v>360831.66666666669</v>
      </c>
      <c r="F145" s="47">
        <f>SUM(F142:F144)</f>
        <v>742</v>
      </c>
      <c r="G145" s="47">
        <f>SUM(G142:G144)</f>
        <v>2727</v>
      </c>
      <c r="H145" s="47">
        <f>SUM(H142:H144)/3</f>
        <v>2.8000000000000003</v>
      </c>
      <c r="I145" s="47">
        <f>SUM(I142:I144)/3</f>
        <v>35</v>
      </c>
      <c r="J145" s="11"/>
      <c r="K145" s="25"/>
      <c r="L145" s="26"/>
      <c r="M145" s="17"/>
    </row>
    <row r="146" spans="1:13" x14ac:dyDescent="0.2">
      <c r="A146" s="3" t="s">
        <v>55</v>
      </c>
      <c r="B146" s="20"/>
      <c r="C146" s="20"/>
      <c r="D146" s="20"/>
      <c r="E146" s="20"/>
      <c r="F146" s="20"/>
      <c r="G146" s="20"/>
      <c r="H146" s="20"/>
      <c r="I146" s="20"/>
      <c r="J146" s="4"/>
      <c r="K146" s="20"/>
      <c r="L146" s="21"/>
      <c r="M146" s="16"/>
    </row>
    <row r="147" spans="1:13" x14ac:dyDescent="0.2">
      <c r="A147" s="5" t="s">
        <v>10</v>
      </c>
      <c r="B147" s="45">
        <v>335</v>
      </c>
      <c r="C147" s="45">
        <v>477</v>
      </c>
      <c r="D147" s="46">
        <v>345000</v>
      </c>
      <c r="E147" s="46">
        <v>350000</v>
      </c>
      <c r="F147" s="45">
        <v>275</v>
      </c>
      <c r="G147" s="45">
        <v>819</v>
      </c>
      <c r="H147" s="45">
        <v>1.9</v>
      </c>
      <c r="I147" s="45">
        <v>28</v>
      </c>
      <c r="J147" s="6"/>
      <c r="K147" s="7" t="s">
        <v>11</v>
      </c>
      <c r="L147" s="8" t="s">
        <v>12</v>
      </c>
      <c r="M147" s="14"/>
    </row>
    <row r="148" spans="1:13" x14ac:dyDescent="0.2">
      <c r="A148" s="5" t="s">
        <v>13</v>
      </c>
      <c r="B148" s="45">
        <v>187</v>
      </c>
      <c r="C148" s="45">
        <v>185</v>
      </c>
      <c r="D148" s="46">
        <v>364500</v>
      </c>
      <c r="E148" s="46">
        <v>350000</v>
      </c>
      <c r="F148" s="45">
        <v>114</v>
      </c>
      <c r="G148" s="45">
        <v>582</v>
      </c>
      <c r="H148" s="45">
        <v>3.3</v>
      </c>
      <c r="I148" s="45">
        <v>48</v>
      </c>
      <c r="J148" s="6" t="s">
        <v>1</v>
      </c>
      <c r="K148" s="18">
        <f>SUM(B150-B156)</f>
        <v>11</v>
      </c>
      <c r="L148" s="10">
        <f>SUM(K148/B156)</f>
        <v>1.2061403508771929E-2</v>
      </c>
      <c r="M148" s="14" t="str">
        <f>IF(L148=0,"No Change",IF(L148&lt;0,"Decrease","Increase"))</f>
        <v>Increase</v>
      </c>
    </row>
    <row r="149" spans="1:13" x14ac:dyDescent="0.2">
      <c r="A149" s="5" t="s">
        <v>14</v>
      </c>
      <c r="B149" s="45">
        <v>401</v>
      </c>
      <c r="C149" s="45">
        <v>510</v>
      </c>
      <c r="D149" s="46">
        <v>489999</v>
      </c>
      <c r="E149" s="46">
        <v>460000</v>
      </c>
      <c r="F149" s="45">
        <v>265</v>
      </c>
      <c r="G149" s="49">
        <v>1856</v>
      </c>
      <c r="H149" s="45">
        <v>3.7</v>
      </c>
      <c r="I149" s="45">
        <v>55</v>
      </c>
      <c r="J149" s="6" t="s">
        <v>2</v>
      </c>
      <c r="K149" s="18">
        <f>SUM(C150-C156)</f>
        <v>197</v>
      </c>
      <c r="L149" s="10">
        <f>SUM(K149/C156)</f>
        <v>0.20205128205128206</v>
      </c>
      <c r="M149" s="14" t="str">
        <f t="shared" ref="M149:M153" si="26">IF(L149=0,"No Change",IF(L149&lt;0,"Decrease","Increase"))</f>
        <v>Increase</v>
      </c>
    </row>
    <row r="150" spans="1:13" x14ac:dyDescent="0.2">
      <c r="A150" s="12" t="s">
        <v>15</v>
      </c>
      <c r="B150" s="47">
        <f>SUM(B147:B149)</f>
        <v>923</v>
      </c>
      <c r="C150" s="47">
        <f>SUM(C147:C149)</f>
        <v>1172</v>
      </c>
      <c r="D150" s="48">
        <f>SUM(D147:D149)/3</f>
        <v>399833</v>
      </c>
      <c r="E150" s="48">
        <f>SUM(E147:E149)/3</f>
        <v>386666.66666666669</v>
      </c>
      <c r="F150" s="47">
        <f>SUM(F147:F149)</f>
        <v>654</v>
      </c>
      <c r="G150" s="47">
        <f>SUM(G147:G149)</f>
        <v>3257</v>
      </c>
      <c r="H150" s="47">
        <f>SUM(H147:H149)/3</f>
        <v>2.9666666666666663</v>
      </c>
      <c r="I150" s="47">
        <f>SUM(I147:I149)/3</f>
        <v>43.666666666666664</v>
      </c>
      <c r="J150" s="6" t="s">
        <v>3</v>
      </c>
      <c r="K150" s="22">
        <f>SUM(D150-D156)</f>
        <v>17352.666666666686</v>
      </c>
      <c r="L150" s="23">
        <f>SUM(D150-D156)/D156</f>
        <v>4.5368781488547179E-2</v>
      </c>
      <c r="M150" s="14" t="str">
        <f t="shared" si="26"/>
        <v>Increase</v>
      </c>
    </row>
    <row r="151" spans="1:13" x14ac:dyDescent="0.2">
      <c r="A151" s="5"/>
      <c r="B151" s="34"/>
      <c r="C151" s="34"/>
      <c r="D151" s="35"/>
      <c r="E151" s="35"/>
      <c r="F151" s="34"/>
      <c r="G151" s="34"/>
      <c r="H151" s="36"/>
      <c r="I151" s="37"/>
      <c r="J151" s="6" t="s">
        <v>4</v>
      </c>
      <c r="K151" s="22">
        <f>SUM(E150-E156)</f>
        <v>19520</v>
      </c>
      <c r="L151" s="23">
        <f>SUM(E150-E156)/E156</f>
        <v>5.3166763509587447E-2</v>
      </c>
      <c r="M151" s="14" t="str">
        <f t="shared" si="26"/>
        <v>Increase</v>
      </c>
    </row>
    <row r="152" spans="1:13" x14ac:dyDescent="0.2">
      <c r="A152" s="9" t="s">
        <v>43</v>
      </c>
      <c r="J152" s="6" t="s">
        <v>5</v>
      </c>
      <c r="K152" s="18">
        <f>SUM(F150-F156)</f>
        <v>-41</v>
      </c>
      <c r="L152" s="10">
        <f>SUM(K152/F156)</f>
        <v>-5.8992805755395686E-2</v>
      </c>
      <c r="M152" s="14" t="str">
        <f t="shared" si="26"/>
        <v>Decrease</v>
      </c>
    </row>
    <row r="153" spans="1:13" x14ac:dyDescent="0.2">
      <c r="A153" s="5" t="s">
        <v>10</v>
      </c>
      <c r="B153" s="45">
        <v>334</v>
      </c>
      <c r="C153" s="45">
        <v>422</v>
      </c>
      <c r="D153" s="46">
        <v>325000</v>
      </c>
      <c r="E153" s="46">
        <v>349950</v>
      </c>
      <c r="F153" s="45">
        <v>268</v>
      </c>
      <c r="G153" s="45">
        <v>707</v>
      </c>
      <c r="H153" s="45">
        <v>1.6</v>
      </c>
      <c r="I153" s="45">
        <v>21</v>
      </c>
      <c r="J153" s="6" t="s">
        <v>6</v>
      </c>
      <c r="K153" s="18">
        <f>SUM(G150-G156)</f>
        <v>527</v>
      </c>
      <c r="L153" s="10">
        <f>SUM(K153/G156)</f>
        <v>0.19304029304029305</v>
      </c>
      <c r="M153" s="14" t="str">
        <f t="shared" si="26"/>
        <v>Increase</v>
      </c>
    </row>
    <row r="154" spans="1:13" x14ac:dyDescent="0.2">
      <c r="A154" s="5" t="s">
        <v>13</v>
      </c>
      <c r="B154" s="45">
        <v>149</v>
      </c>
      <c r="C154" s="45">
        <v>165</v>
      </c>
      <c r="D154" s="46">
        <v>344900</v>
      </c>
      <c r="E154" s="46">
        <v>305990</v>
      </c>
      <c r="F154" s="45">
        <v>117</v>
      </c>
      <c r="G154" s="45">
        <v>478</v>
      </c>
      <c r="H154" s="45">
        <v>2.7</v>
      </c>
      <c r="I154" s="45">
        <v>35</v>
      </c>
      <c r="J154" s="6" t="s">
        <v>17</v>
      </c>
      <c r="K154" s="42" t="s">
        <v>18</v>
      </c>
      <c r="L154" s="43" t="s">
        <v>18</v>
      </c>
      <c r="M154" s="44" t="s">
        <v>18</v>
      </c>
    </row>
    <row r="155" spans="1:13" x14ac:dyDescent="0.2">
      <c r="A155" s="5" t="s">
        <v>14</v>
      </c>
      <c r="B155" s="45">
        <v>429</v>
      </c>
      <c r="C155" s="45">
        <v>388</v>
      </c>
      <c r="D155" s="46">
        <v>477541</v>
      </c>
      <c r="E155" s="46">
        <v>445500</v>
      </c>
      <c r="F155" s="45">
        <v>310</v>
      </c>
      <c r="G155" s="45">
        <v>1545</v>
      </c>
      <c r="H155" s="45">
        <v>3.3</v>
      </c>
      <c r="I155" s="45">
        <v>49</v>
      </c>
      <c r="J155" s="6" t="s">
        <v>19</v>
      </c>
      <c r="K155" s="24">
        <f>SUM(I150-I156)</f>
        <v>8.6666666666666643</v>
      </c>
      <c r="L155" s="10">
        <f>SUM(K155/I156)</f>
        <v>0.24761904761904754</v>
      </c>
      <c r="M155" s="14" t="str">
        <f t="shared" ref="M155" si="27">IF(L155=0,"No Change",IF(L155&lt;0,"Decrease","Increase"))</f>
        <v>Increase</v>
      </c>
    </row>
    <row r="156" spans="1:13" ht="16" thickBot="1" x14ac:dyDescent="0.25">
      <c r="A156" s="13" t="s">
        <v>15</v>
      </c>
      <c r="B156" s="47">
        <f>SUM(B153:B155)</f>
        <v>912</v>
      </c>
      <c r="C156" s="47">
        <f>SUM(C153:C155)</f>
        <v>975</v>
      </c>
      <c r="D156" s="48">
        <f>SUM(D153:D155)/3</f>
        <v>382480.33333333331</v>
      </c>
      <c r="E156" s="48">
        <f>SUM(E153:E155)/3</f>
        <v>367146.66666666669</v>
      </c>
      <c r="F156" s="47">
        <f>SUM(F153:F155)</f>
        <v>695</v>
      </c>
      <c r="G156" s="47">
        <f>SUM(G153:G155)</f>
        <v>2730</v>
      </c>
      <c r="H156" s="47">
        <f>SUM(H153:H155)/3</f>
        <v>2.5333333333333337</v>
      </c>
      <c r="I156" s="47">
        <f>SUM(I153:I155)/3</f>
        <v>35</v>
      </c>
      <c r="J156" s="11"/>
      <c r="K156" s="25"/>
      <c r="L156" s="26"/>
      <c r="M156" s="17"/>
    </row>
    <row r="157" spans="1:13" x14ac:dyDescent="0.2">
      <c r="A157" s="3" t="s">
        <v>54</v>
      </c>
      <c r="B157" s="20"/>
      <c r="C157" s="20"/>
      <c r="D157" s="20"/>
      <c r="E157" s="20"/>
      <c r="F157" s="20"/>
      <c r="G157" s="20"/>
      <c r="H157" s="20"/>
      <c r="I157" s="20"/>
      <c r="J157" s="4"/>
      <c r="K157" s="20"/>
      <c r="L157" s="21"/>
      <c r="M157" s="16"/>
    </row>
    <row r="158" spans="1:13" x14ac:dyDescent="0.2">
      <c r="A158" s="5" t="s">
        <v>10</v>
      </c>
      <c r="B158" s="45">
        <v>517</v>
      </c>
      <c r="C158" s="45">
        <v>423</v>
      </c>
      <c r="D158" s="46">
        <v>349900</v>
      </c>
      <c r="E158" s="46">
        <v>363000</v>
      </c>
      <c r="F158" s="45">
        <v>369</v>
      </c>
      <c r="G158" s="45">
        <v>966</v>
      </c>
      <c r="H158" s="45">
        <v>2</v>
      </c>
      <c r="I158" s="45">
        <v>28</v>
      </c>
      <c r="J158" s="6"/>
      <c r="K158" s="7" t="s">
        <v>11</v>
      </c>
      <c r="L158" s="8" t="s">
        <v>12</v>
      </c>
      <c r="M158" s="14"/>
    </row>
    <row r="159" spans="1:13" x14ac:dyDescent="0.2">
      <c r="A159" s="5" t="s">
        <v>13</v>
      </c>
      <c r="B159" s="45">
        <v>235</v>
      </c>
      <c r="C159" s="45">
        <v>173</v>
      </c>
      <c r="D159" s="46">
        <v>345000</v>
      </c>
      <c r="E159" s="46">
        <v>340000</v>
      </c>
      <c r="F159" s="45">
        <v>163</v>
      </c>
      <c r="G159" s="45">
        <v>618</v>
      </c>
      <c r="H159" s="45">
        <v>3.1</v>
      </c>
      <c r="I159" s="45">
        <v>41</v>
      </c>
      <c r="J159" s="6" t="s">
        <v>1</v>
      </c>
      <c r="K159" s="18">
        <f>SUM(B161-B167)</f>
        <v>21</v>
      </c>
      <c r="L159" s="10">
        <f>SUM(K159/B167)</f>
        <v>1.6030534351145039E-2</v>
      </c>
      <c r="M159" s="14" t="str">
        <f>IF(L159=0,"No Change",IF(L159&lt;0,"Decrease","Increase"))</f>
        <v>Increase</v>
      </c>
    </row>
    <row r="160" spans="1:13" x14ac:dyDescent="0.2">
      <c r="A160" s="5" t="s">
        <v>14</v>
      </c>
      <c r="B160" s="45">
        <v>579</v>
      </c>
      <c r="C160" s="45">
        <v>488</v>
      </c>
      <c r="D160" s="46">
        <v>459000</v>
      </c>
      <c r="E160" s="46">
        <v>461570</v>
      </c>
      <c r="F160" s="45">
        <v>363</v>
      </c>
      <c r="G160" s="49">
        <v>2124</v>
      </c>
      <c r="H160" s="45">
        <v>3.6</v>
      </c>
      <c r="I160" s="45">
        <v>51</v>
      </c>
      <c r="J160" s="6" t="s">
        <v>2</v>
      </c>
      <c r="K160" s="18">
        <f>SUM(C161-C167)</f>
        <v>28</v>
      </c>
      <c r="L160" s="10">
        <f>SUM(K160/C167)</f>
        <v>2.6515151515151516E-2</v>
      </c>
      <c r="M160" s="14" t="str">
        <f t="shared" ref="M160:M164" si="28">IF(L160=0,"No Change",IF(L160&lt;0,"Decrease","Increase"))</f>
        <v>Increase</v>
      </c>
    </row>
    <row r="161" spans="1:13" x14ac:dyDescent="0.2">
      <c r="A161" s="12" t="s">
        <v>15</v>
      </c>
      <c r="B161" s="47">
        <f>SUM(B158:B160)</f>
        <v>1331</v>
      </c>
      <c r="C161" s="47">
        <f>SUM(C158:C160)</f>
        <v>1084</v>
      </c>
      <c r="D161" s="48">
        <f>SUM(D158:D160)/3</f>
        <v>384633.33333333331</v>
      </c>
      <c r="E161" s="48">
        <f>SUM(E158:E160)/3</f>
        <v>388190</v>
      </c>
      <c r="F161" s="47">
        <f>SUM(F158:F160)</f>
        <v>895</v>
      </c>
      <c r="G161" s="47">
        <f>SUM(G158:G160)</f>
        <v>3708</v>
      </c>
      <c r="H161" s="47">
        <f>SUM(H158:H160)/3</f>
        <v>2.9</v>
      </c>
      <c r="I161" s="47">
        <f>SUM(I158:I160)/3</f>
        <v>40</v>
      </c>
      <c r="J161" s="6" t="s">
        <v>3</v>
      </c>
      <c r="K161" s="22">
        <f>SUM(D161-D167)</f>
        <v>5333.3333333333139</v>
      </c>
      <c r="L161" s="23">
        <f>SUM(D161-D167)/D167</f>
        <v>1.4060989542138977E-2</v>
      </c>
      <c r="M161" s="14" t="str">
        <f t="shared" si="28"/>
        <v>Increase</v>
      </c>
    </row>
    <row r="162" spans="1:13" x14ac:dyDescent="0.2">
      <c r="A162" s="5"/>
      <c r="B162" s="34"/>
      <c r="C162" s="34"/>
      <c r="D162" s="35"/>
      <c r="E162" s="35"/>
      <c r="F162" s="34"/>
      <c r="G162" s="34"/>
      <c r="H162" s="36"/>
      <c r="I162" s="37"/>
      <c r="J162" s="6" t="s">
        <v>4</v>
      </c>
      <c r="K162" s="22">
        <f>SUM(E161-E167)</f>
        <v>19858.333333333314</v>
      </c>
      <c r="L162" s="23">
        <f>SUM(E161-E167)/E167</f>
        <v>5.3914271105299061E-2</v>
      </c>
      <c r="M162" s="14" t="str">
        <f t="shared" si="28"/>
        <v>Increase</v>
      </c>
    </row>
    <row r="163" spans="1:13" x14ac:dyDescent="0.2">
      <c r="A163" s="9" t="s">
        <v>42</v>
      </c>
      <c r="J163" s="6" t="s">
        <v>5</v>
      </c>
      <c r="K163" s="18">
        <f>SUM(F161-F167)</f>
        <v>39</v>
      </c>
      <c r="L163" s="10">
        <f>SUM(K163/F167)</f>
        <v>4.55607476635514E-2</v>
      </c>
      <c r="M163" s="14" t="str">
        <f t="shared" si="28"/>
        <v>Increase</v>
      </c>
    </row>
    <row r="164" spans="1:13" x14ac:dyDescent="0.2">
      <c r="A164" s="5" t="s">
        <v>10</v>
      </c>
      <c r="B164" s="45">
        <v>485</v>
      </c>
      <c r="C164" s="45">
        <v>431</v>
      </c>
      <c r="D164" s="46">
        <v>339900</v>
      </c>
      <c r="E164" s="46">
        <v>350000</v>
      </c>
      <c r="F164" s="45">
        <v>362</v>
      </c>
      <c r="G164" s="45">
        <v>783</v>
      </c>
      <c r="H164" s="45">
        <v>1.8</v>
      </c>
      <c r="I164" s="45">
        <v>21</v>
      </c>
      <c r="J164" s="6" t="s">
        <v>6</v>
      </c>
      <c r="K164" s="18">
        <f>SUM(G161-G167)</f>
        <v>717</v>
      </c>
      <c r="L164" s="10">
        <f>SUM(K164/G167)</f>
        <v>0.23971915747241726</v>
      </c>
      <c r="M164" s="14" t="str">
        <f t="shared" si="28"/>
        <v>Increase</v>
      </c>
    </row>
    <row r="165" spans="1:13" x14ac:dyDescent="0.2">
      <c r="A165" s="5" t="s">
        <v>13</v>
      </c>
      <c r="B165" s="45">
        <v>223</v>
      </c>
      <c r="C165" s="45">
        <v>169</v>
      </c>
      <c r="D165" s="46">
        <v>349000</v>
      </c>
      <c r="E165" s="46">
        <v>325000</v>
      </c>
      <c r="F165" s="45">
        <v>151</v>
      </c>
      <c r="G165" s="45">
        <v>515</v>
      </c>
      <c r="H165" s="45">
        <v>2.7</v>
      </c>
      <c r="I165" s="45">
        <v>35</v>
      </c>
      <c r="J165" s="6" t="s">
        <v>17</v>
      </c>
      <c r="K165" s="42" t="s">
        <v>18</v>
      </c>
      <c r="L165" s="43" t="s">
        <v>18</v>
      </c>
      <c r="M165" s="44" t="s">
        <v>18</v>
      </c>
    </row>
    <row r="166" spans="1:13" x14ac:dyDescent="0.2">
      <c r="A166" s="5" t="s">
        <v>14</v>
      </c>
      <c r="B166" s="45">
        <v>602</v>
      </c>
      <c r="C166" s="45">
        <v>456</v>
      </c>
      <c r="D166" s="46">
        <v>449000</v>
      </c>
      <c r="E166" s="46">
        <v>429995</v>
      </c>
      <c r="F166" s="45">
        <v>343</v>
      </c>
      <c r="G166" s="45">
        <v>1693</v>
      </c>
      <c r="H166" s="45">
        <v>3.7</v>
      </c>
      <c r="I166" s="45">
        <v>49</v>
      </c>
      <c r="J166" s="6" t="s">
        <v>19</v>
      </c>
      <c r="K166" s="24">
        <f>SUM(I161-I167)</f>
        <v>5</v>
      </c>
      <c r="L166" s="10">
        <f>SUM(K166/I167)</f>
        <v>0.14285714285714285</v>
      </c>
      <c r="M166" s="14" t="str">
        <f t="shared" ref="M166" si="29">IF(L166=0,"No Change",IF(L166&lt;0,"Decrease","Increase"))</f>
        <v>Increase</v>
      </c>
    </row>
    <row r="167" spans="1:13" ht="16" thickBot="1" x14ac:dyDescent="0.25">
      <c r="A167" s="13" t="s">
        <v>15</v>
      </c>
      <c r="B167" s="47">
        <f>SUM(B164:B166)</f>
        <v>1310</v>
      </c>
      <c r="C167" s="47">
        <f>SUM(C164:C166)</f>
        <v>1056</v>
      </c>
      <c r="D167" s="48">
        <f>SUM(D164:D166)/3</f>
        <v>379300</v>
      </c>
      <c r="E167" s="48">
        <f>SUM(E164:E166)/3</f>
        <v>368331.66666666669</v>
      </c>
      <c r="F167" s="47">
        <f>SUM(F164:F166)</f>
        <v>856</v>
      </c>
      <c r="G167" s="47">
        <f>SUM(G164:G166)</f>
        <v>2991</v>
      </c>
      <c r="H167" s="47">
        <f>SUM(H164:H166)/3</f>
        <v>2.7333333333333329</v>
      </c>
      <c r="I167" s="47">
        <f>SUM(I164:I166)/3</f>
        <v>35</v>
      </c>
      <c r="J167" s="11"/>
      <c r="K167" s="25"/>
      <c r="L167" s="26"/>
      <c r="M167" s="17"/>
    </row>
    <row r="168" spans="1:13" x14ac:dyDescent="0.2">
      <c r="A168" s="3" t="s">
        <v>53</v>
      </c>
      <c r="B168" s="20"/>
      <c r="C168" s="20"/>
      <c r="D168" s="20"/>
      <c r="E168" s="20"/>
      <c r="F168" s="20"/>
      <c r="G168" s="20"/>
      <c r="H168" s="20"/>
      <c r="I168" s="20"/>
      <c r="J168" s="4"/>
      <c r="K168" s="20"/>
      <c r="L168" s="21"/>
      <c r="M168" s="16"/>
    </row>
    <row r="169" spans="1:13" x14ac:dyDescent="0.2">
      <c r="A169" s="5" t="s">
        <v>10</v>
      </c>
      <c r="B169" s="45">
        <v>596</v>
      </c>
      <c r="C169" s="45">
        <v>479</v>
      </c>
      <c r="D169" s="46">
        <v>344950</v>
      </c>
      <c r="E169" s="46">
        <v>365000</v>
      </c>
      <c r="F169" s="45">
        <v>410</v>
      </c>
      <c r="G169" s="45">
        <v>962</v>
      </c>
      <c r="H169" s="45">
        <v>2</v>
      </c>
      <c r="I169" s="45">
        <v>22</v>
      </c>
      <c r="J169" s="6"/>
      <c r="K169" s="7" t="s">
        <v>11</v>
      </c>
      <c r="L169" s="8" t="s">
        <v>12</v>
      </c>
      <c r="M169" s="14"/>
    </row>
    <row r="170" spans="1:13" x14ac:dyDescent="0.2">
      <c r="A170" s="5" t="s">
        <v>13</v>
      </c>
      <c r="B170" s="45">
        <v>263</v>
      </c>
      <c r="C170" s="45">
        <v>190</v>
      </c>
      <c r="D170" s="46">
        <v>360000</v>
      </c>
      <c r="E170" s="46">
        <v>357950</v>
      </c>
      <c r="F170" s="45">
        <v>164</v>
      </c>
      <c r="G170" s="45">
        <v>631</v>
      </c>
      <c r="H170" s="45">
        <v>3.3</v>
      </c>
      <c r="I170" s="45">
        <v>37</v>
      </c>
      <c r="J170" s="6" t="s">
        <v>1</v>
      </c>
      <c r="K170" s="18">
        <f>SUM(B172-B178)</f>
        <v>222</v>
      </c>
      <c r="L170" s="10">
        <f>SUM(K170/B178)</f>
        <v>0.15722379603399433</v>
      </c>
      <c r="M170" s="14" t="str">
        <f>IF(L170=0,"No Change",IF(L170&lt;0,"Decrease","Increase"))</f>
        <v>Increase</v>
      </c>
    </row>
    <row r="171" spans="1:13" x14ac:dyDescent="0.2">
      <c r="A171" s="5" t="s">
        <v>14</v>
      </c>
      <c r="B171" s="45">
        <v>775</v>
      </c>
      <c r="C171" s="45">
        <v>544</v>
      </c>
      <c r="D171" s="46">
        <v>499000</v>
      </c>
      <c r="E171" s="46">
        <v>470000</v>
      </c>
      <c r="F171" s="45">
        <v>365</v>
      </c>
      <c r="G171" s="49">
        <v>2227</v>
      </c>
      <c r="H171" s="45">
        <v>4.4000000000000004</v>
      </c>
      <c r="I171" s="45">
        <v>52</v>
      </c>
      <c r="J171" s="6" t="s">
        <v>2</v>
      </c>
      <c r="K171" s="18">
        <f>SUM(C172-C178)</f>
        <v>133</v>
      </c>
      <c r="L171" s="10">
        <f>SUM(K171/C178)</f>
        <v>0.12314814814814815</v>
      </c>
      <c r="M171" s="14" t="str">
        <f t="shared" ref="M171:M175" si="30">IF(L171=0,"No Change",IF(L171&lt;0,"Decrease","Increase"))</f>
        <v>Increase</v>
      </c>
    </row>
    <row r="172" spans="1:13" x14ac:dyDescent="0.2">
      <c r="A172" s="12" t="s">
        <v>15</v>
      </c>
      <c r="B172" s="47">
        <f>SUM(B169:B171)</f>
        <v>1634</v>
      </c>
      <c r="C172" s="47">
        <f>SUM(C169:C171)</f>
        <v>1213</v>
      </c>
      <c r="D172" s="48">
        <f>SUM(D169:D171)/3</f>
        <v>401316.66666666669</v>
      </c>
      <c r="E172" s="48">
        <f>SUM(E169:E171)/3</f>
        <v>397650</v>
      </c>
      <c r="F172" s="47">
        <f>SUM(F169:F171)</f>
        <v>939</v>
      </c>
      <c r="G172" s="47">
        <f>SUM(G169:G171)</f>
        <v>3820</v>
      </c>
      <c r="H172" s="47">
        <f>SUM(H169:H171)/3</f>
        <v>3.2333333333333329</v>
      </c>
      <c r="I172" s="47">
        <f>SUM(I169:I171)/3</f>
        <v>37</v>
      </c>
      <c r="J172" s="6" t="s">
        <v>3</v>
      </c>
      <c r="K172" s="22">
        <f>SUM(D172-D178)</f>
        <v>15883.333333333372</v>
      </c>
      <c r="L172" s="23">
        <f>SUM(D172-D178)/D178</f>
        <v>4.1209028798754752E-2</v>
      </c>
      <c r="M172" s="14" t="str">
        <f t="shared" si="30"/>
        <v>Increase</v>
      </c>
    </row>
    <row r="173" spans="1:13" x14ac:dyDescent="0.2">
      <c r="A173" s="5"/>
      <c r="B173" s="34"/>
      <c r="C173" s="34"/>
      <c r="D173" s="35"/>
      <c r="E173" s="35"/>
      <c r="F173" s="34"/>
      <c r="G173" s="34"/>
      <c r="H173" s="36"/>
      <c r="I173" s="37"/>
      <c r="J173" s="6" t="s">
        <v>4</v>
      </c>
      <c r="K173" s="22">
        <f>SUM(E172-E178)</f>
        <v>30515.666666666686</v>
      </c>
      <c r="L173" s="23">
        <f>SUM(E172-E178)/E178</f>
        <v>8.3118531545674071E-2</v>
      </c>
      <c r="M173" s="14" t="str">
        <f t="shared" si="30"/>
        <v>Increase</v>
      </c>
    </row>
    <row r="174" spans="1:13" x14ac:dyDescent="0.2">
      <c r="A174" s="9" t="s">
        <v>40</v>
      </c>
      <c r="J174" s="6" t="s">
        <v>5</v>
      </c>
      <c r="K174" s="18">
        <f>SUM(F172-F178)</f>
        <v>5</v>
      </c>
      <c r="L174" s="10">
        <f>SUM(K174/F178)</f>
        <v>5.3533190578158455E-3</v>
      </c>
      <c r="M174" s="14" t="str">
        <f t="shared" si="30"/>
        <v>Increase</v>
      </c>
    </row>
    <row r="175" spans="1:13" x14ac:dyDescent="0.2">
      <c r="A175" s="5" t="s">
        <v>10</v>
      </c>
      <c r="B175" s="45">
        <v>538</v>
      </c>
      <c r="C175" s="45">
        <v>436</v>
      </c>
      <c r="D175" s="46">
        <v>326500</v>
      </c>
      <c r="E175" s="46">
        <v>340000</v>
      </c>
      <c r="F175" s="45">
        <v>376</v>
      </c>
      <c r="G175" s="45">
        <v>813</v>
      </c>
      <c r="H175" s="45">
        <v>1.6</v>
      </c>
      <c r="I175" s="45">
        <v>19</v>
      </c>
      <c r="J175" s="6" t="s">
        <v>6</v>
      </c>
      <c r="K175" s="18">
        <f>SUM(G172-G178)</f>
        <v>793</v>
      </c>
      <c r="L175" s="10">
        <f>SUM(K175/G178)</f>
        <v>0.26197555335315492</v>
      </c>
      <c r="M175" s="14" t="str">
        <f t="shared" si="30"/>
        <v>Increase</v>
      </c>
    </row>
    <row r="176" spans="1:13" x14ac:dyDescent="0.2">
      <c r="A176" s="5" t="s">
        <v>13</v>
      </c>
      <c r="B176" s="45">
        <v>219</v>
      </c>
      <c r="C176" s="45">
        <v>190</v>
      </c>
      <c r="D176" s="46">
        <v>339900</v>
      </c>
      <c r="E176" s="46">
        <v>314700</v>
      </c>
      <c r="F176" s="45">
        <v>171</v>
      </c>
      <c r="G176" s="45">
        <v>502</v>
      </c>
      <c r="H176" s="45">
        <v>2.8</v>
      </c>
      <c r="I176" s="45">
        <v>27</v>
      </c>
      <c r="J176" s="6" t="s">
        <v>17</v>
      </c>
      <c r="K176" s="42" t="s">
        <v>18</v>
      </c>
      <c r="L176" s="43" t="s">
        <v>18</v>
      </c>
      <c r="M176" s="44" t="s">
        <v>18</v>
      </c>
    </row>
    <row r="177" spans="1:13" x14ac:dyDescent="0.2">
      <c r="A177" s="5" t="s">
        <v>14</v>
      </c>
      <c r="B177" s="45">
        <v>655</v>
      </c>
      <c r="C177" s="45">
        <v>454</v>
      </c>
      <c r="D177" s="46">
        <v>489900</v>
      </c>
      <c r="E177" s="46">
        <v>446703</v>
      </c>
      <c r="F177" s="45">
        <v>387</v>
      </c>
      <c r="G177" s="45">
        <v>1712</v>
      </c>
      <c r="H177" s="45">
        <v>3.7</v>
      </c>
      <c r="I177" s="45">
        <v>47</v>
      </c>
      <c r="J177" s="6" t="s">
        <v>19</v>
      </c>
      <c r="K177" s="24">
        <f>SUM(I172-I178)</f>
        <v>6</v>
      </c>
      <c r="L177" s="10">
        <f>SUM(K177/I178)</f>
        <v>0.19354838709677419</v>
      </c>
      <c r="M177" s="14" t="str">
        <f t="shared" ref="M177" si="31">IF(L177=0,"No Change",IF(L177&lt;0,"Decrease","Increase"))</f>
        <v>Increase</v>
      </c>
    </row>
    <row r="178" spans="1:13" ht="16" thickBot="1" x14ac:dyDescent="0.25">
      <c r="A178" s="13" t="s">
        <v>15</v>
      </c>
      <c r="B178" s="47">
        <f>SUM(B175:B177)</f>
        <v>1412</v>
      </c>
      <c r="C178" s="47">
        <f>SUM(C175:C177)</f>
        <v>1080</v>
      </c>
      <c r="D178" s="48">
        <f>SUM(D175:D177)/3</f>
        <v>385433.33333333331</v>
      </c>
      <c r="E178" s="48">
        <f>SUM(E175:E177)/3</f>
        <v>367134.33333333331</v>
      </c>
      <c r="F178" s="47">
        <f>SUM(F175:F177)</f>
        <v>934</v>
      </c>
      <c r="G178" s="47">
        <f>SUM(G175:G177)</f>
        <v>3027</v>
      </c>
      <c r="H178" s="47">
        <f>SUM(H175:H177)/3</f>
        <v>2.7000000000000006</v>
      </c>
      <c r="I178" s="47">
        <f>SUM(I175:I177)/3</f>
        <v>31</v>
      </c>
      <c r="J178" s="11"/>
      <c r="K178" s="25"/>
      <c r="L178" s="26"/>
      <c r="M178" s="17"/>
    </row>
    <row r="179" spans="1:13" x14ac:dyDescent="0.2">
      <c r="A179" s="3" t="s">
        <v>52</v>
      </c>
      <c r="B179" s="20"/>
      <c r="C179" s="20"/>
      <c r="D179" s="20"/>
      <c r="E179" s="20"/>
      <c r="F179" s="20"/>
      <c r="G179" s="20"/>
      <c r="H179" s="20"/>
      <c r="I179" s="20"/>
      <c r="J179" s="4"/>
      <c r="K179" s="20"/>
      <c r="L179" s="21"/>
      <c r="M179" s="16"/>
    </row>
    <row r="180" spans="1:13" x14ac:dyDescent="0.2">
      <c r="A180" s="5" t="s">
        <v>10</v>
      </c>
      <c r="B180" s="45">
        <v>594</v>
      </c>
      <c r="C180" s="45">
        <v>471</v>
      </c>
      <c r="D180" s="46">
        <v>369900</v>
      </c>
      <c r="E180" s="46">
        <v>375000</v>
      </c>
      <c r="F180" s="45">
        <v>396</v>
      </c>
      <c r="G180" s="45">
        <v>940</v>
      </c>
      <c r="H180" s="45">
        <v>1.9</v>
      </c>
      <c r="I180" s="45">
        <v>21</v>
      </c>
      <c r="J180" s="6"/>
      <c r="K180" s="7" t="s">
        <v>11</v>
      </c>
      <c r="L180" s="8" t="s">
        <v>12</v>
      </c>
      <c r="M180" s="14"/>
    </row>
    <row r="181" spans="1:13" x14ac:dyDescent="0.2">
      <c r="A181" s="5" t="s">
        <v>13</v>
      </c>
      <c r="B181" s="45">
        <v>275</v>
      </c>
      <c r="C181" s="45">
        <v>186</v>
      </c>
      <c r="D181" s="46">
        <v>359000</v>
      </c>
      <c r="E181" s="46">
        <v>345000</v>
      </c>
      <c r="F181" s="45">
        <v>160</v>
      </c>
      <c r="G181" s="45">
        <v>594</v>
      </c>
      <c r="H181" s="45">
        <v>3</v>
      </c>
      <c r="I181" s="45">
        <v>34</v>
      </c>
      <c r="J181" s="6" t="s">
        <v>1</v>
      </c>
      <c r="K181" s="18">
        <f>SUM(B183-B189)</f>
        <v>42</v>
      </c>
      <c r="L181" s="10">
        <f>SUM(K181/B189)</f>
        <v>2.7131782945736434E-2</v>
      </c>
      <c r="M181" s="14" t="str">
        <f>IF(L181=0,"No Change",IF(L181&lt;0,"Decrease","Increase"))</f>
        <v>Increase</v>
      </c>
    </row>
    <row r="182" spans="1:13" x14ac:dyDescent="0.2">
      <c r="A182" s="5" t="s">
        <v>14</v>
      </c>
      <c r="B182" s="45">
        <v>721</v>
      </c>
      <c r="C182" s="45">
        <v>488</v>
      </c>
      <c r="D182" s="46">
        <v>475000</v>
      </c>
      <c r="E182" s="46">
        <v>454995</v>
      </c>
      <c r="F182" s="45">
        <v>428</v>
      </c>
      <c r="G182" s="49">
        <v>2162</v>
      </c>
      <c r="H182" s="45">
        <v>4.0999999999999996</v>
      </c>
      <c r="I182" s="45">
        <v>50</v>
      </c>
      <c r="J182" s="6" t="s">
        <v>2</v>
      </c>
      <c r="K182" s="18">
        <f>SUM(C183-C189)</f>
        <v>-88</v>
      </c>
      <c r="L182" s="10">
        <f>SUM(K182/C189)</f>
        <v>-7.1370640713706412E-2</v>
      </c>
      <c r="M182" s="14" t="str">
        <f t="shared" ref="M182:M186" si="32">IF(L182=0,"No Change",IF(L182&lt;0,"Decrease","Increase"))</f>
        <v>Decrease</v>
      </c>
    </row>
    <row r="183" spans="1:13" x14ac:dyDescent="0.2">
      <c r="A183" s="12" t="s">
        <v>15</v>
      </c>
      <c r="B183" s="47">
        <f>SUM(B180:B182)</f>
        <v>1590</v>
      </c>
      <c r="C183" s="47">
        <f>SUM(C180:C182)</f>
        <v>1145</v>
      </c>
      <c r="D183" s="48">
        <f>SUM(D180:D182)/3</f>
        <v>401300</v>
      </c>
      <c r="E183" s="48">
        <f>SUM(E180:E182)/3</f>
        <v>391665</v>
      </c>
      <c r="F183" s="47">
        <f>SUM(F180:F182)</f>
        <v>984</v>
      </c>
      <c r="G183" s="47">
        <f>SUM(G180:G182)</f>
        <v>3696</v>
      </c>
      <c r="H183" s="47">
        <f>SUM(H180:H182)/3</f>
        <v>3</v>
      </c>
      <c r="I183" s="47">
        <f>SUM(I180:I182)/3</f>
        <v>35</v>
      </c>
      <c r="J183" s="6" t="s">
        <v>3</v>
      </c>
      <c r="K183" s="22">
        <f>SUM(D183-D189)</f>
        <v>5216.6666666666861</v>
      </c>
      <c r="L183" s="23">
        <f>SUM(D183-D189)/D189</f>
        <v>1.3170629076372866E-2</v>
      </c>
      <c r="M183" s="14" t="str">
        <f t="shared" si="32"/>
        <v>Increase</v>
      </c>
    </row>
    <row r="184" spans="1:13" x14ac:dyDescent="0.2">
      <c r="A184" s="5"/>
      <c r="B184" s="34"/>
      <c r="C184" s="34"/>
      <c r="D184" s="35"/>
      <c r="E184" s="35"/>
      <c r="F184" s="34"/>
      <c r="G184" s="34"/>
      <c r="H184" s="36"/>
      <c r="I184" s="37"/>
      <c r="J184" s="6" t="s">
        <v>4</v>
      </c>
      <c r="K184" s="22">
        <f>SUM(E183-E189)</f>
        <v>10498.333333333314</v>
      </c>
      <c r="L184" s="23">
        <f>SUM(E183-E189)/E189</f>
        <v>2.754263226934844E-2</v>
      </c>
      <c r="M184" s="14" t="str">
        <f t="shared" si="32"/>
        <v>Increase</v>
      </c>
    </row>
    <row r="185" spans="1:13" x14ac:dyDescent="0.2">
      <c r="A185" s="9" t="s">
        <v>39</v>
      </c>
      <c r="J185" s="6" t="s">
        <v>5</v>
      </c>
      <c r="K185" s="18">
        <f>SUM(F183-F189)</f>
        <v>65</v>
      </c>
      <c r="L185" s="10">
        <f>SUM(K185/F189)</f>
        <v>7.0729053318824814E-2</v>
      </c>
      <c r="M185" s="14" t="str">
        <f t="shared" si="32"/>
        <v>Increase</v>
      </c>
    </row>
    <row r="186" spans="1:13" x14ac:dyDescent="0.2">
      <c r="A186" s="5" t="s">
        <v>10</v>
      </c>
      <c r="B186" s="45">
        <v>588</v>
      </c>
      <c r="C186" s="45">
        <v>514</v>
      </c>
      <c r="D186" s="46">
        <v>350000</v>
      </c>
      <c r="E186" s="46">
        <v>345000</v>
      </c>
      <c r="F186" s="45">
        <v>365</v>
      </c>
      <c r="G186" s="45">
        <v>791</v>
      </c>
      <c r="H186" s="45">
        <v>1.5</v>
      </c>
      <c r="I186" s="45">
        <v>19</v>
      </c>
      <c r="J186" s="6" t="s">
        <v>6</v>
      </c>
      <c r="K186" s="18">
        <f>SUM(G183-G189)</f>
        <v>749</v>
      </c>
      <c r="L186" s="10">
        <f>SUM(K186/G189)</f>
        <v>0.25415676959619954</v>
      </c>
      <c r="M186" s="14" t="str">
        <f t="shared" si="32"/>
        <v>Increase</v>
      </c>
    </row>
    <row r="187" spans="1:13" x14ac:dyDescent="0.2">
      <c r="A187" s="5" t="s">
        <v>13</v>
      </c>
      <c r="B187" s="45">
        <v>264</v>
      </c>
      <c r="C187" s="45">
        <v>261</v>
      </c>
      <c r="D187" s="46">
        <v>333750</v>
      </c>
      <c r="E187" s="46">
        <v>335000</v>
      </c>
      <c r="F187" s="45">
        <v>170</v>
      </c>
      <c r="G187" s="45">
        <v>493</v>
      </c>
      <c r="H187" s="45">
        <v>1.9</v>
      </c>
      <c r="I187" s="45">
        <v>24</v>
      </c>
      <c r="J187" s="6" t="s">
        <v>17</v>
      </c>
      <c r="K187" s="42" t="s">
        <v>18</v>
      </c>
      <c r="L187" s="43" t="s">
        <v>18</v>
      </c>
      <c r="M187" s="44" t="s">
        <v>18</v>
      </c>
    </row>
    <row r="188" spans="1:13" x14ac:dyDescent="0.2">
      <c r="A188" s="5" t="s">
        <v>14</v>
      </c>
      <c r="B188" s="45">
        <v>696</v>
      </c>
      <c r="C188" s="45">
        <v>458</v>
      </c>
      <c r="D188" s="46">
        <v>504500</v>
      </c>
      <c r="E188" s="46">
        <v>463500</v>
      </c>
      <c r="F188" s="45">
        <v>384</v>
      </c>
      <c r="G188" s="45">
        <v>1663</v>
      </c>
      <c r="H188" s="45">
        <v>3.4</v>
      </c>
      <c r="I188" s="45">
        <v>42</v>
      </c>
      <c r="J188" s="6" t="s">
        <v>19</v>
      </c>
      <c r="K188" s="24">
        <f>SUM(I183-I189)</f>
        <v>6.6666666666666679</v>
      </c>
      <c r="L188" s="10">
        <f>SUM(K188/I189)</f>
        <v>0.23529411764705888</v>
      </c>
      <c r="M188" s="14" t="str">
        <f t="shared" ref="M188" si="33">IF(L188=0,"No Change",IF(L188&lt;0,"Decrease","Increase"))</f>
        <v>Increase</v>
      </c>
    </row>
    <row r="189" spans="1:13" ht="16" thickBot="1" x14ac:dyDescent="0.25">
      <c r="A189" s="13" t="s">
        <v>15</v>
      </c>
      <c r="B189" s="47">
        <f>SUM(B186:B188)</f>
        <v>1548</v>
      </c>
      <c r="C189" s="47">
        <f>SUM(C186:C188)</f>
        <v>1233</v>
      </c>
      <c r="D189" s="48">
        <f>SUM(D186:D188)/3</f>
        <v>396083.33333333331</v>
      </c>
      <c r="E189" s="48">
        <f>SUM(E186:E188)/3</f>
        <v>381166.66666666669</v>
      </c>
      <c r="F189" s="47">
        <f>SUM(F186:F188)</f>
        <v>919</v>
      </c>
      <c r="G189" s="47">
        <f>SUM(G186:G188)</f>
        <v>2947</v>
      </c>
      <c r="H189" s="47">
        <f>SUM(H186:H188)/3</f>
        <v>2.2666666666666666</v>
      </c>
      <c r="I189" s="47">
        <f>SUM(I186:I188)/3</f>
        <v>28.333333333333332</v>
      </c>
      <c r="J189" s="11"/>
      <c r="K189" s="25"/>
      <c r="L189" s="26"/>
      <c r="M189" s="17"/>
    </row>
    <row r="190" spans="1:13" x14ac:dyDescent="0.2">
      <c r="A190" s="3" t="s">
        <v>51</v>
      </c>
      <c r="B190" s="20"/>
      <c r="C190" s="20"/>
      <c r="D190" s="20"/>
      <c r="E190" s="20"/>
      <c r="F190" s="20"/>
      <c r="G190" s="20"/>
      <c r="H190" s="20"/>
      <c r="I190" s="20"/>
      <c r="J190" s="4"/>
      <c r="K190" s="20"/>
      <c r="L190" s="21"/>
      <c r="M190" s="16"/>
    </row>
    <row r="191" spans="1:13" x14ac:dyDescent="0.2">
      <c r="A191" s="5" t="s">
        <v>10</v>
      </c>
      <c r="B191" s="45">
        <v>667</v>
      </c>
      <c r="C191" s="45">
        <v>493</v>
      </c>
      <c r="D191" s="46">
        <v>365000</v>
      </c>
      <c r="E191" s="46">
        <v>380000</v>
      </c>
      <c r="F191" s="45">
        <v>404</v>
      </c>
      <c r="G191" s="45">
        <v>900</v>
      </c>
      <c r="H191" s="45">
        <v>1.6</v>
      </c>
      <c r="I191" s="45">
        <v>22</v>
      </c>
      <c r="J191" s="6"/>
      <c r="K191" s="7" t="s">
        <v>11</v>
      </c>
      <c r="L191" s="8" t="s">
        <v>12</v>
      </c>
      <c r="M191" s="14"/>
    </row>
    <row r="192" spans="1:13" x14ac:dyDescent="0.2">
      <c r="A192" s="5" t="s">
        <v>13</v>
      </c>
      <c r="B192" s="45">
        <v>275</v>
      </c>
      <c r="C192" s="45">
        <v>194</v>
      </c>
      <c r="D192" s="46">
        <v>349900</v>
      </c>
      <c r="E192" s="46">
        <v>339000</v>
      </c>
      <c r="F192" s="45">
        <v>165</v>
      </c>
      <c r="G192" s="45">
        <v>572</v>
      </c>
      <c r="H192" s="45">
        <v>2.7</v>
      </c>
      <c r="I192" s="45">
        <v>32</v>
      </c>
      <c r="J192" s="6" t="s">
        <v>1</v>
      </c>
      <c r="K192" s="18">
        <f>SUM(B194-B200)</f>
        <v>314</v>
      </c>
      <c r="L192" s="10">
        <f>SUM(K192/B200)</f>
        <v>0.2205056179775281</v>
      </c>
      <c r="M192" s="14" t="str">
        <f>IF(L192=0,"No Change",IF(L192&lt;0,"Decrease","Increase"))</f>
        <v>Increase</v>
      </c>
    </row>
    <row r="193" spans="1:13" x14ac:dyDescent="0.2">
      <c r="A193" s="5" t="s">
        <v>14</v>
      </c>
      <c r="B193" s="45">
        <v>796</v>
      </c>
      <c r="C193" s="45">
        <v>518</v>
      </c>
      <c r="D193" s="46">
        <v>473580</v>
      </c>
      <c r="E193" s="46">
        <v>437450</v>
      </c>
      <c r="F193" s="45">
        <v>446</v>
      </c>
      <c r="G193" s="49">
        <v>2190</v>
      </c>
      <c r="H193" s="45">
        <v>4.2</v>
      </c>
      <c r="I193" s="45">
        <v>48</v>
      </c>
      <c r="J193" s="6" t="s">
        <v>2</v>
      </c>
      <c r="K193" s="18">
        <f>SUM(C194-C200)</f>
        <v>-40</v>
      </c>
      <c r="L193" s="10">
        <f>SUM(K193/C200)</f>
        <v>-3.2128514056224897E-2</v>
      </c>
      <c r="M193" s="14" t="str">
        <f t="shared" ref="M193:M197" si="34">IF(L193=0,"No Change",IF(L193&lt;0,"Decrease","Increase"))</f>
        <v>Decrease</v>
      </c>
    </row>
    <row r="194" spans="1:13" x14ac:dyDescent="0.2">
      <c r="A194" s="12" t="s">
        <v>15</v>
      </c>
      <c r="B194" s="47">
        <f>SUM(B191:B193)</f>
        <v>1738</v>
      </c>
      <c r="C194" s="47">
        <f>SUM(C191:C193)</f>
        <v>1205</v>
      </c>
      <c r="D194" s="48">
        <f>SUM(D191:D193)/3</f>
        <v>396160</v>
      </c>
      <c r="E194" s="48">
        <f>SUM(E191:E193)/3</f>
        <v>385483.33333333331</v>
      </c>
      <c r="F194" s="47">
        <f>SUM(F191:F193)</f>
        <v>1015</v>
      </c>
      <c r="G194" s="47">
        <f>SUM(G191:G193)</f>
        <v>3662</v>
      </c>
      <c r="H194" s="47">
        <f>SUM(H191:H193)/3</f>
        <v>2.8333333333333335</v>
      </c>
      <c r="I194" s="47">
        <f>SUM(I191:I193)/3</f>
        <v>34</v>
      </c>
      <c r="J194" s="6" t="s">
        <v>3</v>
      </c>
      <c r="K194" s="22">
        <f>SUM(D194-D200)</f>
        <v>-473.33333333331393</v>
      </c>
      <c r="L194" s="23">
        <f>SUM(D194-D200)/D200</f>
        <v>-1.193377594755813E-3</v>
      </c>
      <c r="M194" s="14" t="str">
        <f t="shared" si="34"/>
        <v>Decrease</v>
      </c>
    </row>
    <row r="195" spans="1:13" x14ac:dyDescent="0.2">
      <c r="A195" s="5"/>
      <c r="B195" s="34"/>
      <c r="C195" s="34"/>
      <c r="D195" s="35"/>
      <c r="E195" s="35"/>
      <c r="F195" s="34"/>
      <c r="G195" s="34"/>
      <c r="H195" s="36"/>
      <c r="I195" s="37"/>
      <c r="J195" s="6" t="s">
        <v>4</v>
      </c>
      <c r="K195" s="22">
        <f>SUM(E194-E200)</f>
        <v>12850.666666666628</v>
      </c>
      <c r="L195" s="23">
        <f>SUM(E194-E200)/E200</f>
        <v>3.448615168825768E-2</v>
      </c>
      <c r="M195" s="14" t="str">
        <f t="shared" si="34"/>
        <v>Increase</v>
      </c>
    </row>
    <row r="196" spans="1:13" x14ac:dyDescent="0.2">
      <c r="A196" s="9" t="s">
        <v>36</v>
      </c>
      <c r="J196" s="6" t="s">
        <v>5</v>
      </c>
      <c r="K196" s="18">
        <f>SUM(F194-F200)</f>
        <v>24</v>
      </c>
      <c r="L196" s="10">
        <f>SUM(K196/F200)</f>
        <v>2.4217961654894045E-2</v>
      </c>
      <c r="M196" s="14" t="str">
        <f t="shared" si="34"/>
        <v>Increase</v>
      </c>
    </row>
    <row r="197" spans="1:13" x14ac:dyDescent="0.2">
      <c r="A197" s="5" t="s">
        <v>10</v>
      </c>
      <c r="B197" s="45">
        <v>551</v>
      </c>
      <c r="C197" s="45">
        <v>514</v>
      </c>
      <c r="D197" s="46">
        <v>355000</v>
      </c>
      <c r="E197" s="46">
        <v>345000</v>
      </c>
      <c r="F197" s="45">
        <v>424</v>
      </c>
      <c r="G197" s="45">
        <v>725</v>
      </c>
      <c r="H197" s="45">
        <v>1.5</v>
      </c>
      <c r="I197" s="45">
        <v>16</v>
      </c>
      <c r="J197" s="6" t="s">
        <v>6</v>
      </c>
      <c r="K197" s="18">
        <f>SUM(G194-G200)</f>
        <v>928</v>
      </c>
      <c r="L197" s="10">
        <f>SUM(K197/G200)</f>
        <v>0.33942940746159472</v>
      </c>
      <c r="M197" s="14" t="str">
        <f t="shared" si="34"/>
        <v>Increase</v>
      </c>
    </row>
    <row r="198" spans="1:13" x14ac:dyDescent="0.2">
      <c r="A198" s="5" t="s">
        <v>13</v>
      </c>
      <c r="B198" s="45">
        <v>243</v>
      </c>
      <c r="C198" s="45">
        <v>261</v>
      </c>
      <c r="D198" s="46">
        <v>345900</v>
      </c>
      <c r="E198" s="46">
        <v>325000</v>
      </c>
      <c r="F198" s="45">
        <v>173</v>
      </c>
      <c r="G198" s="45">
        <v>442</v>
      </c>
      <c r="H198" s="45">
        <v>2.4</v>
      </c>
      <c r="I198" s="45">
        <v>24</v>
      </c>
      <c r="J198" s="6" t="s">
        <v>17</v>
      </c>
      <c r="K198" s="42" t="s">
        <v>18</v>
      </c>
      <c r="L198" s="43" t="s">
        <v>18</v>
      </c>
      <c r="M198" s="44" t="s">
        <v>18</v>
      </c>
    </row>
    <row r="199" spans="1:13" x14ac:dyDescent="0.2">
      <c r="A199" s="5" t="s">
        <v>14</v>
      </c>
      <c r="B199" s="45">
        <v>630</v>
      </c>
      <c r="C199" s="45">
        <v>470</v>
      </c>
      <c r="D199" s="46">
        <v>489000</v>
      </c>
      <c r="E199" s="46">
        <v>447898</v>
      </c>
      <c r="F199" s="45">
        <v>394</v>
      </c>
      <c r="G199" s="45">
        <v>1567</v>
      </c>
      <c r="H199" s="45">
        <v>3.8</v>
      </c>
      <c r="I199" s="45">
        <v>47</v>
      </c>
      <c r="J199" s="6" t="s">
        <v>19</v>
      </c>
      <c r="K199" s="24">
        <f>SUM(I194-I200)</f>
        <v>5</v>
      </c>
      <c r="L199" s="10">
        <f>SUM(K199/I200)</f>
        <v>0.17241379310344829</v>
      </c>
      <c r="M199" s="14" t="str">
        <f t="shared" ref="M199" si="35">IF(L199=0,"No Change",IF(L199&lt;0,"Decrease","Increase"))</f>
        <v>Increase</v>
      </c>
    </row>
    <row r="200" spans="1:13" ht="16" thickBot="1" x14ac:dyDescent="0.25">
      <c r="A200" s="13" t="s">
        <v>15</v>
      </c>
      <c r="B200" s="47">
        <f>SUM(B197:B199)</f>
        <v>1424</v>
      </c>
      <c r="C200" s="47">
        <f>SUM(C197:C199)</f>
        <v>1245</v>
      </c>
      <c r="D200" s="48">
        <f>SUM(D197:D199)/3</f>
        <v>396633.33333333331</v>
      </c>
      <c r="E200" s="48">
        <f>SUM(E197:E199)/3</f>
        <v>372632.66666666669</v>
      </c>
      <c r="F200" s="47">
        <f>SUM(F197:F199)</f>
        <v>991</v>
      </c>
      <c r="G200" s="47">
        <f>SUM(G197:G199)</f>
        <v>2734</v>
      </c>
      <c r="H200" s="47">
        <f>SUM(H197:H199)/3</f>
        <v>2.5666666666666664</v>
      </c>
      <c r="I200" s="47">
        <f>SUM(I197:I199)/3</f>
        <v>29</v>
      </c>
      <c r="J200" s="11"/>
      <c r="K200" s="25"/>
      <c r="L200" s="26"/>
      <c r="M200" s="17"/>
    </row>
    <row r="201" spans="1:13" x14ac:dyDescent="0.2">
      <c r="A201" s="3" t="s">
        <v>50</v>
      </c>
      <c r="B201" s="20"/>
      <c r="C201" s="20"/>
      <c r="D201" s="20"/>
      <c r="E201" s="20"/>
      <c r="F201" s="20"/>
      <c r="G201" s="20"/>
      <c r="H201" s="20"/>
      <c r="I201" s="20"/>
      <c r="J201" s="4"/>
      <c r="K201" s="20"/>
      <c r="L201" s="21"/>
      <c r="M201" s="16"/>
    </row>
    <row r="202" spans="1:13" x14ac:dyDescent="0.2">
      <c r="A202" s="5" t="s">
        <v>10</v>
      </c>
      <c r="B202" s="45">
        <v>567</v>
      </c>
      <c r="C202" s="45">
        <v>543</v>
      </c>
      <c r="D202" s="46">
        <v>375000</v>
      </c>
      <c r="E202" s="46">
        <v>352000</v>
      </c>
      <c r="F202" s="45">
        <v>416</v>
      </c>
      <c r="G202" s="45">
        <v>834</v>
      </c>
      <c r="H202" s="45">
        <v>1.5</v>
      </c>
      <c r="I202" s="45">
        <v>18</v>
      </c>
      <c r="J202" s="6"/>
      <c r="K202" s="7" t="s">
        <v>11</v>
      </c>
      <c r="L202" s="8" t="s">
        <v>12</v>
      </c>
      <c r="M202" s="14"/>
    </row>
    <row r="203" spans="1:13" x14ac:dyDescent="0.2">
      <c r="A203" s="5" t="s">
        <v>13</v>
      </c>
      <c r="B203" s="45">
        <v>259</v>
      </c>
      <c r="C203" s="45">
        <v>212</v>
      </c>
      <c r="D203" s="46">
        <v>384900</v>
      </c>
      <c r="E203" s="46">
        <v>345000</v>
      </c>
      <c r="F203" s="45">
        <v>179</v>
      </c>
      <c r="G203" s="45">
        <v>544</v>
      </c>
      <c r="H203" s="45">
        <v>2.5</v>
      </c>
      <c r="I203" s="45">
        <v>28</v>
      </c>
      <c r="J203" s="6" t="s">
        <v>1</v>
      </c>
      <c r="K203" s="18">
        <f>SUM(B205-B211)</f>
        <v>261</v>
      </c>
      <c r="L203" s="10">
        <f>SUM(K203/B211)</f>
        <v>0.19492158327109785</v>
      </c>
      <c r="M203" s="14" t="str">
        <f>IF(L203=0,"No Change",IF(L203&lt;0,"Decrease","Increase"))</f>
        <v>Increase</v>
      </c>
    </row>
    <row r="204" spans="1:13" x14ac:dyDescent="0.2">
      <c r="A204" s="5" t="s">
        <v>14</v>
      </c>
      <c r="B204" s="45">
        <v>774</v>
      </c>
      <c r="C204" s="45">
        <v>513</v>
      </c>
      <c r="D204" s="46">
        <v>467450</v>
      </c>
      <c r="E204" s="46">
        <v>425000</v>
      </c>
      <c r="F204" s="45">
        <v>419</v>
      </c>
      <c r="G204" s="49">
        <v>2118</v>
      </c>
      <c r="H204" s="45">
        <v>4.0999999999999996</v>
      </c>
      <c r="I204" s="45">
        <v>53</v>
      </c>
      <c r="J204" s="6" t="s">
        <v>2</v>
      </c>
      <c r="K204" s="18">
        <f>SUM(C205-C211)</f>
        <v>220</v>
      </c>
      <c r="L204" s="10">
        <f>SUM(K204/C211)</f>
        <v>0.20992366412213739</v>
      </c>
      <c r="M204" s="14" t="str">
        <f t="shared" ref="M204:M208" si="36">IF(L204=0,"No Change",IF(L204&lt;0,"Decrease","Increase"))</f>
        <v>Increase</v>
      </c>
    </row>
    <row r="205" spans="1:13" x14ac:dyDescent="0.2">
      <c r="A205" s="12" t="s">
        <v>15</v>
      </c>
      <c r="B205" s="47">
        <f>SUM(B202:B204)</f>
        <v>1600</v>
      </c>
      <c r="C205" s="47">
        <f>SUM(C202:C204)</f>
        <v>1268</v>
      </c>
      <c r="D205" s="48">
        <f>SUM(D202:D204)/3</f>
        <v>409116.66666666669</v>
      </c>
      <c r="E205" s="48">
        <f>SUM(E202:E204)/3</f>
        <v>374000</v>
      </c>
      <c r="F205" s="47">
        <f>SUM(F202:F204)</f>
        <v>1014</v>
      </c>
      <c r="G205" s="47">
        <f>SUM(G202:G204)</f>
        <v>3496</v>
      </c>
      <c r="H205" s="47">
        <f>SUM(H202:H204)/3</f>
        <v>2.6999999999999997</v>
      </c>
      <c r="I205" s="47">
        <f>SUM(I202:I204)/3</f>
        <v>33</v>
      </c>
      <c r="J205" s="6" t="s">
        <v>3</v>
      </c>
      <c r="K205" s="22">
        <f>SUM(D205-D211)</f>
        <v>21983.333333333372</v>
      </c>
      <c r="L205" s="23">
        <f>SUM(D205-D211)/D211</f>
        <v>5.6784914758050732E-2</v>
      </c>
      <c r="M205" s="14" t="str">
        <f t="shared" si="36"/>
        <v>Increase</v>
      </c>
    </row>
    <row r="206" spans="1:13" x14ac:dyDescent="0.2">
      <c r="A206" s="5"/>
      <c r="B206" s="34"/>
      <c r="C206" s="34"/>
      <c r="D206" s="35"/>
      <c r="E206" s="35"/>
      <c r="F206" s="34"/>
      <c r="G206" s="34"/>
      <c r="H206" s="36"/>
      <c r="I206" s="37"/>
      <c r="J206" s="6" t="s">
        <v>4</v>
      </c>
      <c r="K206" s="22">
        <f>SUM(E205-E211)</f>
        <v>-4333.3333333333139</v>
      </c>
      <c r="L206" s="23">
        <f>SUM(E205-E211)/E211</f>
        <v>-1.145374449339202E-2</v>
      </c>
      <c r="M206" s="14" t="str">
        <f t="shared" si="36"/>
        <v>Decrease</v>
      </c>
    </row>
    <row r="207" spans="1:13" x14ac:dyDescent="0.2">
      <c r="A207" s="9" t="s">
        <v>34</v>
      </c>
      <c r="J207" s="6" t="s">
        <v>5</v>
      </c>
      <c r="K207" s="18">
        <f>SUM(F205-F211)</f>
        <v>42</v>
      </c>
      <c r="L207" s="10">
        <f>SUM(K207/F211)</f>
        <v>4.3209876543209874E-2</v>
      </c>
      <c r="M207" s="14" t="str">
        <f t="shared" si="36"/>
        <v>Increase</v>
      </c>
    </row>
    <row r="208" spans="1:13" x14ac:dyDescent="0.2">
      <c r="A208" s="5" t="s">
        <v>10</v>
      </c>
      <c r="B208" s="45">
        <v>554</v>
      </c>
      <c r="C208" s="45">
        <v>467</v>
      </c>
      <c r="D208" s="46">
        <v>349900</v>
      </c>
      <c r="E208" s="46">
        <v>355000</v>
      </c>
      <c r="F208" s="45">
        <v>416</v>
      </c>
      <c r="G208" s="45">
        <v>702</v>
      </c>
      <c r="H208" s="45">
        <v>1.2</v>
      </c>
      <c r="I208" s="45">
        <v>15</v>
      </c>
      <c r="J208" s="6" t="s">
        <v>6</v>
      </c>
      <c r="K208" s="18">
        <f>SUM(G205-G211)</f>
        <v>807</v>
      </c>
      <c r="L208" s="10">
        <f>SUM(K208/G211)</f>
        <v>0.30011156563778357</v>
      </c>
      <c r="M208" s="14" t="str">
        <f t="shared" si="36"/>
        <v>Increase</v>
      </c>
    </row>
    <row r="209" spans="1:13" x14ac:dyDescent="0.2">
      <c r="A209" s="5" t="s">
        <v>13</v>
      </c>
      <c r="B209" s="45">
        <v>242</v>
      </c>
      <c r="C209" s="45">
        <v>182</v>
      </c>
      <c r="D209" s="46">
        <v>342500</v>
      </c>
      <c r="E209" s="46">
        <v>330000</v>
      </c>
      <c r="F209" s="45">
        <v>209</v>
      </c>
      <c r="G209" s="45">
        <v>426</v>
      </c>
      <c r="H209" s="45">
        <v>1.7</v>
      </c>
      <c r="I209" s="45">
        <v>27</v>
      </c>
      <c r="J209" s="6" t="s">
        <v>17</v>
      </c>
      <c r="K209" s="42" t="s">
        <v>18</v>
      </c>
      <c r="L209" s="43" t="s">
        <v>18</v>
      </c>
      <c r="M209" s="44" t="s">
        <v>18</v>
      </c>
    </row>
    <row r="210" spans="1:13" x14ac:dyDescent="0.2">
      <c r="A210" s="5" t="s">
        <v>14</v>
      </c>
      <c r="B210" s="45">
        <v>543</v>
      </c>
      <c r="C210" s="45">
        <v>399</v>
      </c>
      <c r="D210" s="46">
        <v>469000</v>
      </c>
      <c r="E210" s="46">
        <v>450000</v>
      </c>
      <c r="F210" s="45">
        <v>347</v>
      </c>
      <c r="G210" s="45">
        <v>1561</v>
      </c>
      <c r="H210" s="45">
        <v>3.1</v>
      </c>
      <c r="I210" s="45">
        <v>42</v>
      </c>
      <c r="J210" s="6" t="s">
        <v>19</v>
      </c>
      <c r="K210" s="24">
        <f>SUM(I205-I211)</f>
        <v>5</v>
      </c>
      <c r="L210" s="10">
        <f>SUM(K210/I211)</f>
        <v>0.17857142857142858</v>
      </c>
      <c r="M210" s="14" t="str">
        <f t="shared" ref="M210" si="37">IF(L210=0,"No Change",IF(L210&lt;0,"Decrease","Increase"))</f>
        <v>Increase</v>
      </c>
    </row>
    <row r="211" spans="1:13" ht="16" thickBot="1" x14ac:dyDescent="0.25">
      <c r="A211" s="13" t="s">
        <v>15</v>
      </c>
      <c r="B211" s="38">
        <f>SUM(B208:B210)</f>
        <v>1339</v>
      </c>
      <c r="C211" s="38">
        <f>SUM(C208:C210)</f>
        <v>1048</v>
      </c>
      <c r="D211" s="39">
        <f>SUM(D208:D210)/3</f>
        <v>387133.33333333331</v>
      </c>
      <c r="E211" s="39">
        <f>SUM(E208:E210)/3</f>
        <v>378333.33333333331</v>
      </c>
      <c r="F211" s="38">
        <f>SUM(F208:F210)</f>
        <v>972</v>
      </c>
      <c r="G211" s="38">
        <f>SUM(G208:G210)</f>
        <v>2689</v>
      </c>
      <c r="H211" s="40">
        <f>SUM(H208:H210)/3</f>
        <v>2</v>
      </c>
      <c r="I211" s="47">
        <f>SUM(I208:I210)/3</f>
        <v>28</v>
      </c>
      <c r="J211" s="11"/>
      <c r="K211" s="25"/>
      <c r="L211" s="26"/>
      <c r="M211" s="17"/>
    </row>
    <row r="212" spans="1:13" x14ac:dyDescent="0.2">
      <c r="A212" s="3" t="s">
        <v>49</v>
      </c>
      <c r="B212" s="20"/>
      <c r="C212" s="20"/>
      <c r="D212" s="20"/>
      <c r="E212" s="20"/>
      <c r="F212" s="20"/>
      <c r="G212" s="20"/>
      <c r="H212" s="20"/>
      <c r="I212" s="20"/>
      <c r="J212" s="4"/>
      <c r="K212" s="20"/>
      <c r="L212" s="21"/>
      <c r="M212" s="16"/>
    </row>
    <row r="213" spans="1:13" x14ac:dyDescent="0.2">
      <c r="A213" s="5" t="s">
        <v>10</v>
      </c>
      <c r="B213" s="45">
        <v>641</v>
      </c>
      <c r="C213" s="45">
        <v>524</v>
      </c>
      <c r="D213" s="46">
        <v>375000</v>
      </c>
      <c r="E213" s="46">
        <v>365500</v>
      </c>
      <c r="F213" s="45">
        <v>440</v>
      </c>
      <c r="G213" s="45">
        <v>873</v>
      </c>
      <c r="H213" s="45">
        <v>1.7</v>
      </c>
      <c r="I213" s="45">
        <v>19</v>
      </c>
      <c r="J213" s="6"/>
      <c r="K213" s="7" t="s">
        <v>11</v>
      </c>
      <c r="L213" s="8" t="s">
        <v>12</v>
      </c>
      <c r="M213" s="14"/>
    </row>
    <row r="214" spans="1:13" x14ac:dyDescent="0.2">
      <c r="A214" s="5" t="s">
        <v>13</v>
      </c>
      <c r="B214" s="45">
        <v>253</v>
      </c>
      <c r="C214" s="45">
        <v>216</v>
      </c>
      <c r="D214" s="46">
        <v>379900</v>
      </c>
      <c r="E214" s="46">
        <v>345000</v>
      </c>
      <c r="F214" s="45">
        <v>181</v>
      </c>
      <c r="G214" s="45">
        <v>550</v>
      </c>
      <c r="H214" s="45">
        <v>2.4</v>
      </c>
      <c r="I214" s="45">
        <v>30</v>
      </c>
      <c r="J214" s="6" t="s">
        <v>1</v>
      </c>
      <c r="K214" s="18">
        <f>SUM(B216-B222)</f>
        <v>78</v>
      </c>
      <c r="L214" s="10">
        <f>SUM(K214/B222)</f>
        <v>5.168986083499006E-2</v>
      </c>
      <c r="M214" s="14" t="str">
        <f>IF(L214=0,"No Change",IF(L214&lt;0,"Decrease","Increase"))</f>
        <v>Increase</v>
      </c>
    </row>
    <row r="215" spans="1:13" x14ac:dyDescent="0.2">
      <c r="A215" s="5" t="s">
        <v>14</v>
      </c>
      <c r="B215" s="45">
        <v>693</v>
      </c>
      <c r="C215" s="45">
        <v>497</v>
      </c>
      <c r="D215" s="46">
        <v>492805</v>
      </c>
      <c r="E215" s="46">
        <v>459000</v>
      </c>
      <c r="F215" s="45">
        <v>383</v>
      </c>
      <c r="G215" s="49">
        <v>2120</v>
      </c>
      <c r="H215" s="45">
        <v>3.8</v>
      </c>
      <c r="I215" s="45">
        <v>44</v>
      </c>
      <c r="J215" s="6" t="s">
        <v>2</v>
      </c>
      <c r="K215" s="18">
        <f>SUM(C216-C222)</f>
        <v>-65</v>
      </c>
      <c r="L215" s="10">
        <f>SUM(K215/C222)</f>
        <v>-4.9923195084485408E-2</v>
      </c>
      <c r="M215" s="14" t="str">
        <f t="shared" ref="M215:M219" si="38">IF(L215=0,"No Change",IF(L215&lt;0,"Decrease","Increase"))</f>
        <v>Decrease</v>
      </c>
    </row>
    <row r="216" spans="1:13" x14ac:dyDescent="0.2">
      <c r="A216" s="12" t="s">
        <v>15</v>
      </c>
      <c r="B216" s="47">
        <f>SUM(B213:B215)</f>
        <v>1587</v>
      </c>
      <c r="C216" s="47">
        <f>SUM(C213:C215)</f>
        <v>1237</v>
      </c>
      <c r="D216" s="48">
        <f>SUM(D213:D215)/3</f>
        <v>415901.66666666669</v>
      </c>
      <c r="E216" s="48">
        <f>SUM(E213:E215)/3</f>
        <v>389833.33333333331</v>
      </c>
      <c r="F216" s="47">
        <f>SUM(F213:F215)</f>
        <v>1004</v>
      </c>
      <c r="G216" s="47">
        <f>SUM(G213:G215)</f>
        <v>3543</v>
      </c>
      <c r="H216" s="47">
        <f>SUM(H213:H215)/3</f>
        <v>2.6333333333333333</v>
      </c>
      <c r="I216" s="47">
        <f>SUM(I213:I215)/3</f>
        <v>31</v>
      </c>
      <c r="J216" s="6" t="s">
        <v>3</v>
      </c>
      <c r="K216" s="22">
        <f>SUM(D216-D222)</f>
        <v>30935</v>
      </c>
      <c r="L216" s="23">
        <f>SUM(D216-D222)/D222</f>
        <v>8.0357606719196464E-2</v>
      </c>
      <c r="M216" s="14" t="str">
        <f t="shared" si="38"/>
        <v>Increase</v>
      </c>
    </row>
    <row r="217" spans="1:13" x14ac:dyDescent="0.2">
      <c r="A217" s="5"/>
      <c r="B217" s="34"/>
      <c r="C217" s="34"/>
      <c r="D217" s="35"/>
      <c r="E217" s="35"/>
      <c r="F217" s="34"/>
      <c r="G217" s="34"/>
      <c r="H217" s="36"/>
      <c r="I217" s="37"/>
      <c r="J217" s="6" t="s">
        <v>4</v>
      </c>
      <c r="K217" s="22">
        <f>SUM(E216-E222)</f>
        <v>17000</v>
      </c>
      <c r="L217" s="23">
        <f>SUM(E216-E222)/E222</f>
        <v>4.5596781403665625E-2</v>
      </c>
      <c r="M217" s="14" t="str">
        <f t="shared" si="38"/>
        <v>Increase</v>
      </c>
    </row>
    <row r="218" spans="1:13" x14ac:dyDescent="0.2">
      <c r="A218" s="9" t="s">
        <v>32</v>
      </c>
      <c r="J218" s="6" t="s">
        <v>5</v>
      </c>
      <c r="K218" s="18">
        <f>SUM(F216-F222)</f>
        <v>0</v>
      </c>
      <c r="L218" s="10">
        <f>SUM(K218/F222)</f>
        <v>0</v>
      </c>
      <c r="M218" s="14" t="str">
        <f t="shared" si="38"/>
        <v>No Change</v>
      </c>
    </row>
    <row r="219" spans="1:13" x14ac:dyDescent="0.2">
      <c r="A219" s="5" t="s">
        <v>10</v>
      </c>
      <c r="B219" s="45">
        <v>609</v>
      </c>
      <c r="C219" s="45">
        <v>557</v>
      </c>
      <c r="D219" s="46">
        <v>350000</v>
      </c>
      <c r="E219" s="46">
        <v>345000</v>
      </c>
      <c r="F219" s="45">
        <v>467</v>
      </c>
      <c r="G219" s="45">
        <v>667</v>
      </c>
      <c r="H219" s="45">
        <v>1.4</v>
      </c>
      <c r="I219" s="45">
        <v>20</v>
      </c>
      <c r="J219" s="6" t="s">
        <v>6</v>
      </c>
      <c r="K219" s="18">
        <f>SUM(G216-G222)</f>
        <v>832</v>
      </c>
      <c r="L219" s="10">
        <f>SUM(K219/G222)</f>
        <v>0.30689782368129842</v>
      </c>
      <c r="M219" s="14" t="str">
        <f t="shared" si="38"/>
        <v>Increase</v>
      </c>
    </row>
    <row r="220" spans="1:13" x14ac:dyDescent="0.2">
      <c r="A220" s="5" t="s">
        <v>13</v>
      </c>
      <c r="B220" s="45">
        <v>290</v>
      </c>
      <c r="C220" s="45">
        <v>249</v>
      </c>
      <c r="D220" s="46">
        <v>330000</v>
      </c>
      <c r="E220" s="46">
        <v>310000</v>
      </c>
      <c r="F220" s="45">
        <v>207</v>
      </c>
      <c r="G220" s="45">
        <v>451</v>
      </c>
      <c r="H220" s="45">
        <v>2</v>
      </c>
      <c r="I220" s="45">
        <v>23</v>
      </c>
      <c r="J220" s="6" t="s">
        <v>17</v>
      </c>
      <c r="K220" s="42" t="s">
        <v>18</v>
      </c>
      <c r="L220" s="43" t="s">
        <v>18</v>
      </c>
      <c r="M220" s="44" t="s">
        <v>18</v>
      </c>
    </row>
    <row r="221" spans="1:13" x14ac:dyDescent="0.2">
      <c r="A221" s="5" t="s">
        <v>14</v>
      </c>
      <c r="B221" s="45">
        <v>610</v>
      </c>
      <c r="C221" s="45">
        <v>496</v>
      </c>
      <c r="D221" s="46">
        <v>474900</v>
      </c>
      <c r="E221" s="46">
        <v>463500</v>
      </c>
      <c r="F221" s="45">
        <v>330</v>
      </c>
      <c r="G221" s="45">
        <v>1593</v>
      </c>
      <c r="H221" s="45">
        <v>3</v>
      </c>
      <c r="I221" s="45">
        <v>40</v>
      </c>
      <c r="J221" s="6" t="s">
        <v>19</v>
      </c>
      <c r="K221" s="24">
        <f>SUM(I216-I222)</f>
        <v>3.3333333333333321</v>
      </c>
      <c r="L221" s="10">
        <f>SUM(K221/I222)</f>
        <v>0.12048192771084333</v>
      </c>
      <c r="M221" s="14" t="str">
        <f t="shared" ref="M221" si="39">IF(L221=0,"No Change",IF(L221&lt;0,"Decrease","Increase"))</f>
        <v>Increase</v>
      </c>
    </row>
    <row r="222" spans="1:13" ht="16" thickBot="1" x14ac:dyDescent="0.25">
      <c r="A222" s="13" t="s">
        <v>15</v>
      </c>
      <c r="B222" s="38">
        <f>SUM(B219:B221)</f>
        <v>1509</v>
      </c>
      <c r="C222" s="38">
        <f>SUM(C219:C221)</f>
        <v>1302</v>
      </c>
      <c r="D222" s="39">
        <f>SUM(D219:D221)/3</f>
        <v>384966.66666666669</v>
      </c>
      <c r="E222" s="39">
        <f>SUM(E219:E221)/3</f>
        <v>372833.33333333331</v>
      </c>
      <c r="F222" s="38">
        <f>SUM(F219:F221)</f>
        <v>1004</v>
      </c>
      <c r="G222" s="38">
        <f>SUM(G219:G221)</f>
        <v>2711</v>
      </c>
      <c r="H222" s="40">
        <f>SUM(H219:H221)/3</f>
        <v>2.1333333333333333</v>
      </c>
      <c r="I222" s="47">
        <f>SUM(I219:I221)/3</f>
        <v>27.666666666666668</v>
      </c>
      <c r="J222" s="11"/>
      <c r="K222" s="25"/>
      <c r="L222" s="26"/>
      <c r="M222" s="17"/>
    </row>
    <row r="223" spans="1:13" x14ac:dyDescent="0.2">
      <c r="A223" s="3" t="s">
        <v>48</v>
      </c>
      <c r="B223" s="20"/>
      <c r="C223" s="20"/>
      <c r="D223" s="20"/>
      <c r="E223" s="20"/>
      <c r="F223" s="20"/>
      <c r="G223" s="20"/>
      <c r="H223" s="20"/>
      <c r="I223" s="20"/>
      <c r="J223" s="4"/>
      <c r="K223" s="20"/>
      <c r="L223" s="21"/>
      <c r="M223" s="16"/>
    </row>
    <row r="224" spans="1:13" x14ac:dyDescent="0.2">
      <c r="A224" s="5" t="s">
        <v>10</v>
      </c>
      <c r="B224" s="45">
        <v>677</v>
      </c>
      <c r="C224" s="45">
        <v>506</v>
      </c>
      <c r="D224" s="46">
        <v>349900</v>
      </c>
      <c r="E224" s="46">
        <v>369950</v>
      </c>
      <c r="F224" s="45">
        <v>471</v>
      </c>
      <c r="G224" s="45">
        <v>831</v>
      </c>
      <c r="H224" s="45">
        <v>1.8</v>
      </c>
      <c r="I224" s="45">
        <v>21</v>
      </c>
      <c r="J224" s="6"/>
      <c r="K224" s="7" t="s">
        <v>11</v>
      </c>
      <c r="L224" s="8" t="s">
        <v>12</v>
      </c>
      <c r="M224" s="14"/>
    </row>
    <row r="225" spans="1:13" x14ac:dyDescent="0.2">
      <c r="A225" s="5" t="s">
        <v>13</v>
      </c>
      <c r="B225" s="45">
        <v>295</v>
      </c>
      <c r="C225" s="45">
        <v>222</v>
      </c>
      <c r="D225" s="46">
        <v>369000</v>
      </c>
      <c r="E225" s="46">
        <v>339950</v>
      </c>
      <c r="F225" s="45">
        <v>199</v>
      </c>
      <c r="G225" s="45">
        <v>528</v>
      </c>
      <c r="H225" s="45">
        <v>2.8</v>
      </c>
      <c r="I225" s="45">
        <v>39</v>
      </c>
      <c r="J225" s="6" t="s">
        <v>1</v>
      </c>
      <c r="K225" s="18">
        <f>SUM(B227-B233)</f>
        <v>293</v>
      </c>
      <c r="L225" s="10">
        <f>SUM(K225/B233)</f>
        <v>0.19378306878306878</v>
      </c>
      <c r="M225" s="14" t="str">
        <f>IF(L225=0,"No Change",IF(L225&lt;0,"Decrease","Increase"))</f>
        <v>Increase</v>
      </c>
    </row>
    <row r="226" spans="1:13" x14ac:dyDescent="0.2">
      <c r="A226" s="5" t="s">
        <v>14</v>
      </c>
      <c r="B226" s="45">
        <v>833</v>
      </c>
      <c r="C226" s="45">
        <v>527</v>
      </c>
      <c r="D226" s="46">
        <v>499900</v>
      </c>
      <c r="E226" s="46">
        <v>469900</v>
      </c>
      <c r="F226" s="45">
        <v>406</v>
      </c>
      <c r="G226" s="49">
        <v>2100</v>
      </c>
      <c r="H226" s="45">
        <v>4.3</v>
      </c>
      <c r="I226" s="45">
        <v>48</v>
      </c>
      <c r="J226" s="6" t="s">
        <v>2</v>
      </c>
      <c r="K226" s="18">
        <f>SUM(C227-C233)</f>
        <v>17</v>
      </c>
      <c r="L226" s="10">
        <f>SUM(K226/C233)</f>
        <v>1.3731825525040387E-2</v>
      </c>
      <c r="M226" s="14" t="str">
        <f t="shared" ref="M226:M230" si="40">IF(L226=0,"No Change",IF(L226&lt;0,"Decrease","Increase"))</f>
        <v>Increase</v>
      </c>
    </row>
    <row r="227" spans="1:13" x14ac:dyDescent="0.2">
      <c r="A227" s="12" t="s">
        <v>15</v>
      </c>
      <c r="B227" s="47">
        <f>SUM(B224:B226)</f>
        <v>1805</v>
      </c>
      <c r="C227" s="47">
        <f>SUM(C224:C226)</f>
        <v>1255</v>
      </c>
      <c r="D227" s="48">
        <f>SUM(D224:D226)/3</f>
        <v>406266.66666666669</v>
      </c>
      <c r="E227" s="48">
        <f>SUM(E224:E226)/3</f>
        <v>393266.66666666669</v>
      </c>
      <c r="F227" s="47">
        <f>SUM(F224:F226)</f>
        <v>1076</v>
      </c>
      <c r="G227" s="47">
        <f>SUM(G224:G226)</f>
        <v>3459</v>
      </c>
      <c r="H227" s="47">
        <f>SUM(H224:H226)/3</f>
        <v>2.9666666666666663</v>
      </c>
      <c r="I227" s="47">
        <f>SUM(I224:I226)/3</f>
        <v>36</v>
      </c>
      <c r="J227" s="6" t="s">
        <v>3</v>
      </c>
      <c r="K227" s="22">
        <f>SUM(D227-D233)</f>
        <v>10186.666666666686</v>
      </c>
      <c r="L227" s="23">
        <f>SUM(D227-D233)/D233</f>
        <v>2.5718710024910843E-2</v>
      </c>
      <c r="M227" s="14" t="str">
        <f t="shared" si="40"/>
        <v>Increase</v>
      </c>
    </row>
    <row r="228" spans="1:13" x14ac:dyDescent="0.2">
      <c r="A228" s="5"/>
      <c r="B228" s="34"/>
      <c r="C228" s="34"/>
      <c r="D228" s="35"/>
      <c r="E228" s="35"/>
      <c r="F228" s="34"/>
      <c r="G228" s="34"/>
      <c r="H228" s="36"/>
      <c r="I228" s="37"/>
      <c r="J228" s="6" t="s">
        <v>4</v>
      </c>
      <c r="K228" s="22">
        <f>SUM(E227-E233)</f>
        <v>30266.666666666686</v>
      </c>
      <c r="L228" s="23">
        <f>SUM(E227-E233)/E233</f>
        <v>8.3379247015610711E-2</v>
      </c>
      <c r="M228" s="14" t="str">
        <f t="shared" si="40"/>
        <v>Increase</v>
      </c>
    </row>
    <row r="229" spans="1:13" x14ac:dyDescent="0.2">
      <c r="A229" s="9" t="s">
        <v>9</v>
      </c>
      <c r="J229" s="6" t="s">
        <v>5</v>
      </c>
      <c r="K229" s="18">
        <f>SUM(F227-F233)</f>
        <v>-7</v>
      </c>
      <c r="L229" s="10">
        <f>SUM(K229/F233)</f>
        <v>-6.4635272391505077E-3</v>
      </c>
      <c r="M229" s="14" t="str">
        <f t="shared" si="40"/>
        <v>Decrease</v>
      </c>
    </row>
    <row r="230" spans="1:13" x14ac:dyDescent="0.2">
      <c r="A230" s="5" t="s">
        <v>10</v>
      </c>
      <c r="B230" s="45">
        <v>564</v>
      </c>
      <c r="C230" s="45">
        <v>488</v>
      </c>
      <c r="D230" s="46">
        <v>349900</v>
      </c>
      <c r="E230" s="46">
        <v>330000</v>
      </c>
      <c r="F230" s="45">
        <v>450</v>
      </c>
      <c r="G230" s="45">
        <v>659</v>
      </c>
      <c r="H230" s="45">
        <v>1.6</v>
      </c>
      <c r="I230" s="45">
        <v>16</v>
      </c>
      <c r="J230" s="6" t="s">
        <v>6</v>
      </c>
      <c r="K230" s="18">
        <f>SUM(G227-G233)</f>
        <v>839</v>
      </c>
      <c r="L230" s="10">
        <f>SUM(K230/G233)</f>
        <v>0.3202290076335878</v>
      </c>
      <c r="M230" s="14" t="str">
        <f t="shared" si="40"/>
        <v>Increase</v>
      </c>
    </row>
    <row r="231" spans="1:13" x14ac:dyDescent="0.2">
      <c r="A231" s="5" t="s">
        <v>13</v>
      </c>
      <c r="B231" s="45">
        <v>286</v>
      </c>
      <c r="C231" s="45">
        <v>221</v>
      </c>
      <c r="D231" s="46">
        <v>339950</v>
      </c>
      <c r="E231" s="46">
        <v>320000</v>
      </c>
      <c r="F231" s="45">
        <v>217</v>
      </c>
      <c r="G231" s="45">
        <v>412</v>
      </c>
      <c r="H231" s="45">
        <v>2.2000000000000002</v>
      </c>
      <c r="I231" s="45">
        <v>35</v>
      </c>
      <c r="J231" s="6" t="s">
        <v>17</v>
      </c>
      <c r="K231" s="42" t="s">
        <v>18</v>
      </c>
      <c r="L231" s="43" t="s">
        <v>18</v>
      </c>
      <c r="M231" s="44" t="s">
        <v>18</v>
      </c>
    </row>
    <row r="232" spans="1:13" x14ac:dyDescent="0.2">
      <c r="A232" s="5" t="s">
        <v>14</v>
      </c>
      <c r="B232" s="45">
        <v>662</v>
      </c>
      <c r="C232" s="45">
        <v>529</v>
      </c>
      <c r="D232" s="46">
        <v>498390</v>
      </c>
      <c r="E232" s="46">
        <v>439000</v>
      </c>
      <c r="F232" s="45">
        <v>416</v>
      </c>
      <c r="G232" s="45">
        <v>1549</v>
      </c>
      <c r="H232" s="45">
        <v>3.5</v>
      </c>
      <c r="I232" s="45">
        <v>48</v>
      </c>
      <c r="J232" s="6" t="s">
        <v>19</v>
      </c>
      <c r="K232" s="24">
        <f>SUM(I227-I233)</f>
        <v>3</v>
      </c>
      <c r="L232" s="10">
        <f>SUM(K232/I233)</f>
        <v>9.0909090909090912E-2</v>
      </c>
      <c r="M232" s="14" t="str">
        <f t="shared" ref="M232" si="41">IF(L232=0,"No Change",IF(L232&lt;0,"Decrease","Increase"))</f>
        <v>Increase</v>
      </c>
    </row>
    <row r="233" spans="1:13" ht="16" thickBot="1" x14ac:dyDescent="0.25">
      <c r="A233" s="13" t="s">
        <v>15</v>
      </c>
      <c r="B233" s="38">
        <f>SUM(B230:B232)</f>
        <v>1512</v>
      </c>
      <c r="C233" s="38">
        <f>SUM(C230:C232)</f>
        <v>1238</v>
      </c>
      <c r="D233" s="39">
        <f>SUM(D230:D232)/3</f>
        <v>396080</v>
      </c>
      <c r="E233" s="39">
        <f>SUM(E230:E232)/3</f>
        <v>363000</v>
      </c>
      <c r="F233" s="38">
        <f>SUM(F230:F232)</f>
        <v>1083</v>
      </c>
      <c r="G233" s="38">
        <f>SUM(G230:G232)</f>
        <v>2620</v>
      </c>
      <c r="H233" s="40">
        <f>SUM(H230:H232)/3</f>
        <v>2.4333333333333336</v>
      </c>
      <c r="I233" s="47">
        <f>SUM(I230:I232)/3</f>
        <v>33</v>
      </c>
      <c r="J233" s="11"/>
      <c r="K233" s="25"/>
      <c r="L233" s="26"/>
      <c r="M233" s="17"/>
    </row>
    <row r="234" spans="1:13" x14ac:dyDescent="0.2">
      <c r="A234" s="3" t="s">
        <v>47</v>
      </c>
      <c r="B234" s="20"/>
      <c r="C234" s="20"/>
      <c r="D234" s="20"/>
      <c r="E234" s="20"/>
      <c r="F234" s="20"/>
      <c r="G234" s="20"/>
      <c r="H234" s="20"/>
      <c r="I234" s="20"/>
      <c r="J234" s="4"/>
      <c r="K234" s="20"/>
      <c r="L234" s="21"/>
      <c r="M234" s="16"/>
    </row>
    <row r="235" spans="1:13" x14ac:dyDescent="0.2">
      <c r="A235" s="5" t="s">
        <v>10</v>
      </c>
      <c r="B235" s="45">
        <v>613</v>
      </c>
      <c r="C235" s="45">
        <v>453</v>
      </c>
      <c r="D235" s="46">
        <v>385000</v>
      </c>
      <c r="E235" s="46">
        <v>360000</v>
      </c>
      <c r="F235" s="45">
        <v>475</v>
      </c>
      <c r="G235" s="45">
        <v>764</v>
      </c>
      <c r="H235" s="45">
        <v>1.9</v>
      </c>
      <c r="I235" s="45">
        <v>26</v>
      </c>
      <c r="J235" s="6"/>
      <c r="K235" s="7" t="s">
        <v>11</v>
      </c>
      <c r="L235" s="8" t="s">
        <v>12</v>
      </c>
      <c r="M235" s="14"/>
    </row>
    <row r="236" spans="1:13" x14ac:dyDescent="0.2">
      <c r="A236" s="5" t="s">
        <v>13</v>
      </c>
      <c r="B236" s="45">
        <v>268</v>
      </c>
      <c r="C236" s="45">
        <v>187</v>
      </c>
      <c r="D236" s="46">
        <v>349900</v>
      </c>
      <c r="E236" s="46">
        <v>335000</v>
      </c>
      <c r="F236" s="45">
        <v>209</v>
      </c>
      <c r="G236" s="45">
        <v>485</v>
      </c>
      <c r="H236" s="45">
        <v>3</v>
      </c>
      <c r="I236" s="45">
        <v>48</v>
      </c>
      <c r="J236" s="6" t="s">
        <v>1</v>
      </c>
      <c r="K236" s="18">
        <f>SUM(B238-B244)</f>
        <v>234</v>
      </c>
      <c r="L236" s="10">
        <f>SUM(K236/B244)</f>
        <v>0.16537102473498233</v>
      </c>
      <c r="M236" s="14" t="str">
        <f>IF(L236=0,"No Change",IF(L236&lt;0,"Decrease","Increase"))</f>
        <v>Increase</v>
      </c>
    </row>
    <row r="237" spans="1:13" x14ac:dyDescent="0.2">
      <c r="A237" s="5" t="s">
        <v>14</v>
      </c>
      <c r="B237" s="45">
        <v>768</v>
      </c>
      <c r="C237" s="45">
        <v>482</v>
      </c>
      <c r="D237" s="46">
        <v>499900</v>
      </c>
      <c r="E237" s="46">
        <v>467500</v>
      </c>
      <c r="F237" s="45">
        <v>415</v>
      </c>
      <c r="G237" s="49">
        <v>1957</v>
      </c>
      <c r="H237" s="45">
        <v>4.4000000000000004</v>
      </c>
      <c r="I237" s="45">
        <v>51</v>
      </c>
      <c r="J237" s="6" t="s">
        <v>2</v>
      </c>
      <c r="K237" s="18">
        <f>SUM(C238-C244)</f>
        <v>100</v>
      </c>
      <c r="L237" s="10">
        <f>SUM(K237/C244)</f>
        <v>9.7847358121330719E-2</v>
      </c>
      <c r="M237" s="14" t="str">
        <f t="shared" ref="M237:M241" si="42">IF(L237=0,"No Change",IF(L237&lt;0,"Decrease","Increase"))</f>
        <v>Increase</v>
      </c>
    </row>
    <row r="238" spans="1:13" x14ac:dyDescent="0.2">
      <c r="A238" s="12" t="s">
        <v>15</v>
      </c>
      <c r="B238" s="47">
        <f>SUM(B235:B237)</f>
        <v>1649</v>
      </c>
      <c r="C238" s="47">
        <f>SUM(C235:C237)</f>
        <v>1122</v>
      </c>
      <c r="D238" s="48">
        <f>SUM(D235:D237)/3</f>
        <v>411600</v>
      </c>
      <c r="E238" s="48">
        <f>SUM(E235:E237)/3</f>
        <v>387500</v>
      </c>
      <c r="F238" s="47">
        <f>SUM(F235:F237)</f>
        <v>1099</v>
      </c>
      <c r="G238" s="47">
        <f>SUM(G235:G237)</f>
        <v>3206</v>
      </c>
      <c r="H238" s="47">
        <f>SUM(H235:H237)/3</f>
        <v>3.1</v>
      </c>
      <c r="I238" s="47">
        <f>SUM(I235:I237)/3</f>
        <v>41.666666666666664</v>
      </c>
      <c r="J238" s="6" t="s">
        <v>3</v>
      </c>
      <c r="K238" s="22">
        <f>SUM(D238-D244)</f>
        <v>21636.666666666686</v>
      </c>
      <c r="L238" s="23">
        <f>SUM(D238-D244)/D244</f>
        <v>5.5483848908871827E-2</v>
      </c>
      <c r="M238" s="14" t="str">
        <f t="shared" si="42"/>
        <v>Increase</v>
      </c>
    </row>
    <row r="239" spans="1:13" x14ac:dyDescent="0.2">
      <c r="A239" s="5"/>
      <c r="B239" s="34"/>
      <c r="C239" s="34"/>
      <c r="D239" s="35"/>
      <c r="E239" s="35"/>
      <c r="F239" s="34"/>
      <c r="G239" s="34"/>
      <c r="H239" s="36"/>
      <c r="I239" s="37"/>
      <c r="J239" s="6" t="s">
        <v>4</v>
      </c>
      <c r="K239" s="22">
        <f>SUM(E238-E244)</f>
        <v>23681.333333333314</v>
      </c>
      <c r="L239" s="23">
        <f>SUM(E238-E244)/E244</f>
        <v>6.5091034361440078E-2</v>
      </c>
      <c r="M239" s="14" t="str">
        <f t="shared" si="42"/>
        <v>Increase</v>
      </c>
    </row>
    <row r="240" spans="1:13" x14ac:dyDescent="0.2">
      <c r="A240" s="9" t="s">
        <v>20</v>
      </c>
      <c r="J240" s="6" t="s">
        <v>5</v>
      </c>
      <c r="K240" s="18">
        <f>SUM(F238-F244)</f>
        <v>97</v>
      </c>
      <c r="L240" s="10">
        <f>SUM(K240/F244)</f>
        <v>9.6806387225548907E-2</v>
      </c>
      <c r="M240" s="14" t="str">
        <f t="shared" si="42"/>
        <v>Increase</v>
      </c>
    </row>
    <row r="241" spans="1:13" x14ac:dyDescent="0.2">
      <c r="A241" s="5" t="s">
        <v>10</v>
      </c>
      <c r="B241" s="45">
        <v>557</v>
      </c>
      <c r="C241" s="45">
        <v>397</v>
      </c>
      <c r="D241" s="46">
        <v>339900</v>
      </c>
      <c r="E241" s="46">
        <v>334000</v>
      </c>
      <c r="F241" s="45">
        <v>431</v>
      </c>
      <c r="G241" s="45">
        <v>639</v>
      </c>
      <c r="H241" s="45">
        <v>1.5</v>
      </c>
      <c r="I241" s="45">
        <v>18</v>
      </c>
      <c r="J241" s="6" t="s">
        <v>6</v>
      </c>
      <c r="K241" s="18">
        <f>SUM(G238-G244)</f>
        <v>687</v>
      </c>
      <c r="L241" s="10">
        <f>SUM(K241/G244)</f>
        <v>0.27272727272727271</v>
      </c>
      <c r="M241" s="14" t="str">
        <f t="shared" si="42"/>
        <v>Increase</v>
      </c>
    </row>
    <row r="242" spans="1:13" x14ac:dyDescent="0.2">
      <c r="A242" s="5" t="s">
        <v>13</v>
      </c>
      <c r="B242" s="45">
        <v>262</v>
      </c>
      <c r="C242" s="45">
        <v>189</v>
      </c>
      <c r="D242" s="46">
        <v>350000</v>
      </c>
      <c r="E242" s="46">
        <v>307506</v>
      </c>
      <c r="F242" s="45">
        <v>201</v>
      </c>
      <c r="G242" s="45">
        <v>381</v>
      </c>
      <c r="H242" s="45">
        <v>1.8</v>
      </c>
      <c r="I242" s="45">
        <v>31</v>
      </c>
      <c r="J242" s="6" t="s">
        <v>17</v>
      </c>
      <c r="K242" s="42" t="s">
        <v>18</v>
      </c>
      <c r="L242" s="43" t="s">
        <v>18</v>
      </c>
      <c r="M242" s="44" t="s">
        <v>18</v>
      </c>
    </row>
    <row r="243" spans="1:13" x14ac:dyDescent="0.2">
      <c r="A243" s="5" t="s">
        <v>14</v>
      </c>
      <c r="B243" s="45">
        <v>596</v>
      </c>
      <c r="C243" s="45">
        <v>436</v>
      </c>
      <c r="D243" s="46">
        <v>479990</v>
      </c>
      <c r="E243" s="46">
        <v>449950</v>
      </c>
      <c r="F243" s="45">
        <v>370</v>
      </c>
      <c r="G243" s="45">
        <v>1499</v>
      </c>
      <c r="H243" s="45">
        <v>3</v>
      </c>
      <c r="I243" s="45">
        <v>56</v>
      </c>
      <c r="J243" s="6" t="s">
        <v>19</v>
      </c>
      <c r="K243" s="24">
        <f>SUM(I238-I244)</f>
        <v>6.6666666666666643</v>
      </c>
      <c r="L243" s="10">
        <f>SUM(K243/I244)</f>
        <v>0.19047619047619041</v>
      </c>
      <c r="M243" s="14" t="str">
        <f t="shared" ref="M243" si="43">IF(L243=0,"No Change",IF(L243&lt;0,"Decrease","Increase"))</f>
        <v>Increase</v>
      </c>
    </row>
    <row r="244" spans="1:13" ht="16" thickBot="1" x14ac:dyDescent="0.25">
      <c r="A244" s="13" t="s">
        <v>15</v>
      </c>
      <c r="B244" s="38">
        <f>SUM(B241:B243)</f>
        <v>1415</v>
      </c>
      <c r="C244" s="38">
        <f>SUM(C241:C243)</f>
        <v>1022</v>
      </c>
      <c r="D244" s="39">
        <f>SUM(D241:D243)/3</f>
        <v>389963.33333333331</v>
      </c>
      <c r="E244" s="39">
        <f>SUM(E241:E243)/3</f>
        <v>363818.66666666669</v>
      </c>
      <c r="F244" s="38">
        <f>SUM(F241:F243)</f>
        <v>1002</v>
      </c>
      <c r="G244" s="38">
        <f>SUM(G241:G243)</f>
        <v>2519</v>
      </c>
      <c r="H244" s="40">
        <f>SUM(H241:H243)/3</f>
        <v>2.1</v>
      </c>
      <c r="I244" s="47">
        <f>SUM(I241:I243)/3</f>
        <v>35</v>
      </c>
      <c r="J244" s="11"/>
      <c r="K244" s="25"/>
      <c r="L244" s="26"/>
      <c r="M244" s="17"/>
    </row>
    <row r="245" spans="1:13" x14ac:dyDescent="0.2">
      <c r="A245" s="3" t="s">
        <v>46</v>
      </c>
      <c r="B245" s="20"/>
      <c r="C245" s="20"/>
      <c r="D245" s="20"/>
      <c r="E245" s="20"/>
      <c r="F245" s="20"/>
      <c r="G245" s="20"/>
      <c r="H245" s="20"/>
      <c r="I245" s="20"/>
      <c r="J245" s="4"/>
      <c r="K245" s="20"/>
      <c r="L245" s="21"/>
      <c r="M245" s="16"/>
    </row>
    <row r="246" spans="1:13" x14ac:dyDescent="0.2">
      <c r="A246" s="5" t="s">
        <v>10</v>
      </c>
      <c r="B246" s="45">
        <v>565</v>
      </c>
      <c r="C246" s="45">
        <v>400</v>
      </c>
      <c r="D246" s="46">
        <v>350000</v>
      </c>
      <c r="E246" s="46">
        <v>345000</v>
      </c>
      <c r="F246" s="45">
        <v>419</v>
      </c>
      <c r="G246" s="45">
        <v>751</v>
      </c>
      <c r="H246" s="45">
        <v>2.1</v>
      </c>
      <c r="I246" s="45">
        <v>29</v>
      </c>
      <c r="J246" s="6"/>
      <c r="K246" s="7" t="s">
        <v>11</v>
      </c>
      <c r="L246" s="8" t="s">
        <v>12</v>
      </c>
      <c r="M246" s="14"/>
    </row>
    <row r="247" spans="1:13" x14ac:dyDescent="0.2">
      <c r="A247" s="5" t="s">
        <v>13</v>
      </c>
      <c r="B247" s="45">
        <v>242</v>
      </c>
      <c r="C247" s="45">
        <v>161</v>
      </c>
      <c r="D247" s="46">
        <v>364495</v>
      </c>
      <c r="E247" s="46">
        <v>320000</v>
      </c>
      <c r="F247" s="45">
        <v>191</v>
      </c>
      <c r="G247" s="45">
        <v>476</v>
      </c>
      <c r="H247" s="45">
        <v>3.1</v>
      </c>
      <c r="I247" s="45">
        <v>42</v>
      </c>
      <c r="J247" s="6" t="s">
        <v>1</v>
      </c>
      <c r="K247" s="18">
        <f>SUM(B249-B255)</f>
        <v>48</v>
      </c>
      <c r="L247" s="10">
        <f>SUM(K247/B255)</f>
        <v>3.1725049570389956E-2</v>
      </c>
      <c r="M247" s="14" t="str">
        <f>IF(L247=0,"No Change",IF(L247&lt;0,"Decrease","Increase"))</f>
        <v>Increase</v>
      </c>
    </row>
    <row r="248" spans="1:13" x14ac:dyDescent="0.2">
      <c r="A248" s="5" t="s">
        <v>14</v>
      </c>
      <c r="B248" s="45">
        <v>754</v>
      </c>
      <c r="C248" s="45">
        <v>432</v>
      </c>
      <c r="D248" s="46">
        <v>524990</v>
      </c>
      <c r="E248" s="46">
        <v>442500</v>
      </c>
      <c r="F248" s="45">
        <v>414</v>
      </c>
      <c r="G248" s="49">
        <v>1839</v>
      </c>
      <c r="H248" s="45">
        <v>5.4</v>
      </c>
      <c r="I248" s="45">
        <v>52</v>
      </c>
      <c r="J248" s="6" t="s">
        <v>2</v>
      </c>
      <c r="K248" s="18">
        <f>SUM(C249-C255)</f>
        <v>-146</v>
      </c>
      <c r="L248" s="10">
        <f>SUM(K248/C255)</f>
        <v>-0.12818261633011413</v>
      </c>
      <c r="M248" s="14" t="str">
        <f t="shared" ref="M248:M252" si="44">IF(L248=0,"No Change",IF(L248&lt;0,"Decrease","Increase"))</f>
        <v>Decrease</v>
      </c>
    </row>
    <row r="249" spans="1:13" x14ac:dyDescent="0.2">
      <c r="A249" s="12" t="s">
        <v>15</v>
      </c>
      <c r="B249" s="47">
        <f>SUM(B246:B248)</f>
        <v>1561</v>
      </c>
      <c r="C249" s="47">
        <f>SUM(C246:C248)</f>
        <v>993</v>
      </c>
      <c r="D249" s="48">
        <f>SUM(D246:D248)/3</f>
        <v>413161.66666666669</v>
      </c>
      <c r="E249" s="48">
        <f>SUM(E246:E248)/3</f>
        <v>369166.66666666669</v>
      </c>
      <c r="F249" s="47">
        <f>SUM(F246:F248)</f>
        <v>1024</v>
      </c>
      <c r="G249" s="47">
        <f>SUM(G246:G248)</f>
        <v>3066</v>
      </c>
      <c r="H249" s="47">
        <f>SUM(H246:H248)/3</f>
        <v>3.5333333333333337</v>
      </c>
      <c r="I249" s="47">
        <f>SUM(I246:I248)/3</f>
        <v>41</v>
      </c>
      <c r="J249" s="6" t="s">
        <v>3</v>
      </c>
      <c r="K249" s="22">
        <f>SUM(D249-D255)</f>
        <v>33161.666666666686</v>
      </c>
      <c r="L249" s="23">
        <f>SUM(D249-D255)/D255</f>
        <v>8.7267543859649174E-2</v>
      </c>
      <c r="M249" s="14" t="str">
        <f t="shared" si="44"/>
        <v>Increase</v>
      </c>
    </row>
    <row r="250" spans="1:13" x14ac:dyDescent="0.2">
      <c r="A250" s="5"/>
      <c r="B250" s="34"/>
      <c r="C250" s="34"/>
      <c r="D250" s="35"/>
      <c r="E250" s="35"/>
      <c r="F250" s="34"/>
      <c r="G250" s="34"/>
      <c r="H250" s="36"/>
      <c r="I250" s="37"/>
      <c r="J250" s="6" t="s">
        <v>4</v>
      </c>
      <c r="K250" s="22">
        <f>SUM(E249-E255)</f>
        <v>26183.333333333372</v>
      </c>
      <c r="L250" s="23">
        <f>SUM(E249-E255)/E255</f>
        <v>7.633995820982567E-2</v>
      </c>
      <c r="M250" s="14" t="str">
        <f t="shared" si="44"/>
        <v>Increase</v>
      </c>
    </row>
    <row r="251" spans="1:13" x14ac:dyDescent="0.2">
      <c r="A251" s="9" t="s">
        <v>22</v>
      </c>
      <c r="J251" s="6" t="s">
        <v>5</v>
      </c>
      <c r="K251" s="18">
        <f>SUM(F249-F255)</f>
        <v>-4</v>
      </c>
      <c r="L251" s="10">
        <f>SUM(K251/F255)</f>
        <v>-3.8910505836575876E-3</v>
      </c>
      <c r="M251" s="14" t="str">
        <f t="shared" si="44"/>
        <v>Decrease</v>
      </c>
    </row>
    <row r="252" spans="1:13" x14ac:dyDescent="0.2">
      <c r="A252" s="5" t="s">
        <v>10</v>
      </c>
      <c r="B252" s="45">
        <v>579</v>
      </c>
      <c r="C252" s="45">
        <v>435</v>
      </c>
      <c r="D252" s="46">
        <v>335000</v>
      </c>
      <c r="E252" s="46">
        <v>310000</v>
      </c>
      <c r="F252" s="45">
        <v>400</v>
      </c>
      <c r="G252" s="45">
        <v>625</v>
      </c>
      <c r="H252" s="45">
        <v>1.6</v>
      </c>
      <c r="I252" s="45">
        <v>25</v>
      </c>
      <c r="J252" s="6" t="s">
        <v>6</v>
      </c>
      <c r="K252" s="18">
        <f>SUM(G249-G255)</f>
        <v>573</v>
      </c>
      <c r="L252" s="10">
        <f>SUM(K252/G255)</f>
        <v>0.22984356197352587</v>
      </c>
      <c r="M252" s="14" t="str">
        <f t="shared" si="44"/>
        <v>Increase</v>
      </c>
    </row>
    <row r="253" spans="1:13" x14ac:dyDescent="0.2">
      <c r="A253" s="5" t="s">
        <v>13</v>
      </c>
      <c r="B253" s="45">
        <v>269</v>
      </c>
      <c r="C253" s="45">
        <v>204</v>
      </c>
      <c r="D253" s="46">
        <v>330000</v>
      </c>
      <c r="E253" s="46">
        <v>298950</v>
      </c>
      <c r="F253" s="45">
        <v>233</v>
      </c>
      <c r="G253" s="45">
        <v>391</v>
      </c>
      <c r="H253" s="45">
        <v>2.6</v>
      </c>
      <c r="I253" s="45">
        <v>38</v>
      </c>
      <c r="J253" s="6" t="s">
        <v>17</v>
      </c>
      <c r="K253" s="42" t="s">
        <v>18</v>
      </c>
      <c r="L253" s="43" t="s">
        <v>18</v>
      </c>
      <c r="M253" s="44" t="s">
        <v>18</v>
      </c>
    </row>
    <row r="254" spans="1:13" x14ac:dyDescent="0.2">
      <c r="A254" s="5" t="s">
        <v>14</v>
      </c>
      <c r="B254" s="45">
        <v>665</v>
      </c>
      <c r="C254" s="45">
        <v>500</v>
      </c>
      <c r="D254" s="46">
        <v>475000</v>
      </c>
      <c r="E254" s="46">
        <v>420000</v>
      </c>
      <c r="F254" s="45">
        <v>395</v>
      </c>
      <c r="G254" s="45">
        <v>1477</v>
      </c>
      <c r="H254" s="45">
        <v>4.0999999999999996</v>
      </c>
      <c r="I254" s="45">
        <v>51</v>
      </c>
      <c r="J254" s="6" t="s">
        <v>19</v>
      </c>
      <c r="K254" s="24">
        <f>SUM(I249-I255)</f>
        <v>3</v>
      </c>
      <c r="L254" s="10">
        <f>SUM(K254/I255)</f>
        <v>7.8947368421052627E-2</v>
      </c>
      <c r="M254" s="14" t="str">
        <f t="shared" ref="M254" si="45">IF(L254=0,"No Change",IF(L254&lt;0,"Decrease","Increase"))</f>
        <v>Increase</v>
      </c>
    </row>
    <row r="255" spans="1:13" ht="16" thickBot="1" x14ac:dyDescent="0.25">
      <c r="A255" s="13" t="s">
        <v>15</v>
      </c>
      <c r="B255" s="38">
        <f>SUM(B252:B254)</f>
        <v>1513</v>
      </c>
      <c r="C255" s="38">
        <f>SUM(C252:C254)</f>
        <v>1139</v>
      </c>
      <c r="D255" s="39">
        <f>SUM(D252:D254)/3</f>
        <v>380000</v>
      </c>
      <c r="E255" s="39">
        <f>SUM(E252:E254)/3</f>
        <v>342983.33333333331</v>
      </c>
      <c r="F255" s="38">
        <f>SUM(F252:F254)</f>
        <v>1028</v>
      </c>
      <c r="G255" s="38">
        <f>SUM(G252:G254)</f>
        <v>2493</v>
      </c>
      <c r="H255" s="40">
        <f>SUM(H252:H254)/3</f>
        <v>2.7666666666666671</v>
      </c>
      <c r="I255" s="47">
        <f>SUM(I252:I254)/3</f>
        <v>38</v>
      </c>
      <c r="J255" s="11"/>
      <c r="K255" s="25"/>
      <c r="L255" s="26"/>
      <c r="M255" s="17"/>
    </row>
    <row r="256" spans="1:13" x14ac:dyDescent="0.2">
      <c r="A256" s="3" t="s">
        <v>45</v>
      </c>
      <c r="B256" s="20"/>
      <c r="C256" s="20"/>
      <c r="D256" s="20"/>
      <c r="E256" s="20"/>
      <c r="F256" s="20"/>
      <c r="G256" s="20"/>
      <c r="H256" s="20"/>
      <c r="I256" s="20"/>
      <c r="J256" s="4"/>
      <c r="K256" s="20"/>
      <c r="L256" s="21"/>
      <c r="M256" s="16"/>
    </row>
    <row r="257" spans="1:13" x14ac:dyDescent="0.2">
      <c r="A257" s="5" t="s">
        <v>10</v>
      </c>
      <c r="B257" s="45">
        <v>462</v>
      </c>
      <c r="C257" s="45">
        <v>353</v>
      </c>
      <c r="D257" s="46">
        <v>349450</v>
      </c>
      <c r="E257" s="46">
        <v>330000</v>
      </c>
      <c r="F257" s="45">
        <v>366</v>
      </c>
      <c r="G257" s="45">
        <v>713</v>
      </c>
      <c r="H257" s="45">
        <v>2.2999999999999998</v>
      </c>
      <c r="I257" s="45">
        <v>28</v>
      </c>
      <c r="J257" s="6"/>
      <c r="K257" s="7" t="s">
        <v>11</v>
      </c>
      <c r="L257" s="8" t="s">
        <v>12</v>
      </c>
      <c r="M257" s="14"/>
    </row>
    <row r="258" spans="1:13" x14ac:dyDescent="0.2">
      <c r="A258" s="5" t="s">
        <v>13</v>
      </c>
      <c r="B258" s="45">
        <v>220</v>
      </c>
      <c r="C258" s="45">
        <v>155</v>
      </c>
      <c r="D258" s="46">
        <v>342500</v>
      </c>
      <c r="E258" s="46">
        <v>350000</v>
      </c>
      <c r="F258" s="45">
        <v>166</v>
      </c>
      <c r="G258" s="45">
        <v>478</v>
      </c>
      <c r="H258" s="45">
        <v>3.4</v>
      </c>
      <c r="I258" s="45">
        <v>53</v>
      </c>
      <c r="J258" s="6" t="s">
        <v>1</v>
      </c>
      <c r="K258" s="18">
        <f>SUM(B260-B266)</f>
        <v>122</v>
      </c>
      <c r="L258" s="10">
        <f>SUM(K258/B266)</f>
        <v>0.10099337748344371</v>
      </c>
      <c r="M258" s="14" t="str">
        <f>IF(L258=0,"No Change",IF(L258&lt;0,"Decrease","Increase"))</f>
        <v>Increase</v>
      </c>
    </row>
    <row r="259" spans="1:13" x14ac:dyDescent="0.2">
      <c r="A259" s="5" t="s">
        <v>14</v>
      </c>
      <c r="B259" s="45">
        <v>648</v>
      </c>
      <c r="C259" s="45">
        <v>330</v>
      </c>
      <c r="D259" s="46">
        <v>449670</v>
      </c>
      <c r="E259" s="46">
        <v>421250</v>
      </c>
      <c r="F259" s="45">
        <v>370</v>
      </c>
      <c r="G259" s="49">
        <v>1692</v>
      </c>
      <c r="H259" s="45">
        <v>5.0999999999999996</v>
      </c>
      <c r="I259" s="45">
        <v>56</v>
      </c>
      <c r="J259" s="6" t="s">
        <v>2</v>
      </c>
      <c r="K259" s="18">
        <f>SUM(C260-C266)</f>
        <v>-51</v>
      </c>
      <c r="L259" s="10">
        <f>SUM(K259/C266)</f>
        <v>-5.736782902137233E-2</v>
      </c>
      <c r="M259" s="14" t="str">
        <f t="shared" ref="M259:M263" si="46">IF(L259=0,"No Change",IF(L259&lt;0,"Decrease","Increase"))</f>
        <v>Decrease</v>
      </c>
    </row>
    <row r="260" spans="1:13" x14ac:dyDescent="0.2">
      <c r="A260" s="12" t="s">
        <v>15</v>
      </c>
      <c r="B260" s="47">
        <f>SUM(B257:B259)</f>
        <v>1330</v>
      </c>
      <c r="C260" s="47">
        <f>SUM(C257:C259)</f>
        <v>838</v>
      </c>
      <c r="D260" s="48">
        <f>SUM(D257:D259)/3</f>
        <v>380540</v>
      </c>
      <c r="E260" s="48">
        <f>SUM(E257:E259)/3</f>
        <v>367083.33333333331</v>
      </c>
      <c r="F260" s="47">
        <f>SUM(F257:F259)</f>
        <v>902</v>
      </c>
      <c r="G260" s="47">
        <f>SUM(G257:G259)</f>
        <v>2883</v>
      </c>
      <c r="H260" s="47">
        <f>SUM(H257:H259)/3</f>
        <v>3.5999999999999996</v>
      </c>
      <c r="I260" s="47">
        <f>SUM(I257:I259)/3</f>
        <v>45.666666666666664</v>
      </c>
      <c r="J260" s="6" t="s">
        <v>3</v>
      </c>
      <c r="K260" s="22">
        <f>SUM(D260-D266)</f>
        <v>-4426.6666666666861</v>
      </c>
      <c r="L260" s="23">
        <f>SUM(D260-D266)/D266</f>
        <v>-1.1498831067624952E-2</v>
      </c>
      <c r="M260" s="14" t="str">
        <f t="shared" si="46"/>
        <v>Decrease</v>
      </c>
    </row>
    <row r="261" spans="1:13" x14ac:dyDescent="0.2">
      <c r="A261" s="5"/>
      <c r="B261" s="34"/>
      <c r="C261" s="34"/>
      <c r="D261" s="35"/>
      <c r="E261" s="35"/>
      <c r="F261" s="34"/>
      <c r="G261" s="34"/>
      <c r="H261" s="36"/>
      <c r="I261" s="37"/>
      <c r="J261" s="6" t="s">
        <v>4</v>
      </c>
      <c r="K261" s="22">
        <f>SUM(E260-E266)</f>
        <v>10753.333333333314</v>
      </c>
      <c r="L261" s="23">
        <f>SUM(E260-E266)/E266</f>
        <v>3.0178018503447125E-2</v>
      </c>
      <c r="M261" s="14" t="str">
        <f t="shared" si="46"/>
        <v>Increase</v>
      </c>
    </row>
    <row r="262" spans="1:13" x14ac:dyDescent="0.2">
      <c r="A262" s="9" t="s">
        <v>24</v>
      </c>
      <c r="J262" s="6" t="s">
        <v>5</v>
      </c>
      <c r="K262" s="18">
        <f>SUM(F260-F266)</f>
        <v>-3</v>
      </c>
      <c r="L262" s="10">
        <f>SUM(K262/F266)</f>
        <v>-3.3149171270718232E-3</v>
      </c>
      <c r="M262" s="14" t="str">
        <f t="shared" si="46"/>
        <v>Decrease</v>
      </c>
    </row>
    <row r="263" spans="1:13" x14ac:dyDescent="0.2">
      <c r="A263" s="5" t="s">
        <v>10</v>
      </c>
      <c r="B263" s="45">
        <v>430</v>
      </c>
      <c r="C263" s="45">
        <v>378</v>
      </c>
      <c r="D263" s="46">
        <v>320000</v>
      </c>
      <c r="E263" s="46">
        <v>304000</v>
      </c>
      <c r="F263" s="45">
        <v>367</v>
      </c>
      <c r="G263" s="45">
        <v>596</v>
      </c>
      <c r="H263" s="45">
        <v>1.7</v>
      </c>
      <c r="I263" s="45">
        <v>33</v>
      </c>
      <c r="J263" s="6" t="s">
        <v>6</v>
      </c>
      <c r="K263" s="18">
        <f>SUM(G260-G266)</f>
        <v>454</v>
      </c>
      <c r="L263" s="10">
        <f>SUM(K263/G266)</f>
        <v>0.18690819267188144</v>
      </c>
      <c r="M263" s="14" t="str">
        <f t="shared" si="46"/>
        <v>Increase</v>
      </c>
    </row>
    <row r="264" spans="1:13" x14ac:dyDescent="0.2">
      <c r="A264" s="5" t="s">
        <v>13</v>
      </c>
      <c r="B264" s="45">
        <v>213</v>
      </c>
      <c r="C264" s="45">
        <v>151</v>
      </c>
      <c r="D264" s="46">
        <v>310000</v>
      </c>
      <c r="E264" s="46">
        <v>299990</v>
      </c>
      <c r="F264" s="45">
        <v>162</v>
      </c>
      <c r="G264" s="45">
        <v>426</v>
      </c>
      <c r="H264" s="45">
        <v>2.7</v>
      </c>
      <c r="I264" s="45">
        <v>46</v>
      </c>
      <c r="J264" s="6" t="s">
        <v>17</v>
      </c>
      <c r="K264" s="42" t="s">
        <v>18</v>
      </c>
      <c r="L264" s="43" t="s">
        <v>18</v>
      </c>
      <c r="M264" s="44" t="s">
        <v>18</v>
      </c>
    </row>
    <row r="265" spans="1:13" x14ac:dyDescent="0.2">
      <c r="A265" s="5" t="s">
        <v>14</v>
      </c>
      <c r="B265" s="45">
        <v>565</v>
      </c>
      <c r="C265" s="45">
        <v>360</v>
      </c>
      <c r="D265" s="46">
        <v>524900</v>
      </c>
      <c r="E265" s="46">
        <v>465000</v>
      </c>
      <c r="F265" s="45">
        <v>376</v>
      </c>
      <c r="G265" s="45">
        <v>1407</v>
      </c>
      <c r="H265" s="45">
        <v>4.8</v>
      </c>
      <c r="I265" s="45">
        <v>60</v>
      </c>
      <c r="J265" s="6" t="s">
        <v>19</v>
      </c>
      <c r="K265" s="24">
        <f>SUM(I260-I266)</f>
        <v>-0.6666666666666714</v>
      </c>
      <c r="L265" s="10">
        <f>SUM(K265/I266)</f>
        <v>-1.4388489208633195E-2</v>
      </c>
      <c r="M265" s="14" t="str">
        <f t="shared" ref="M265" si="47">IF(L265=0,"No Change",IF(L265&lt;0,"Decrease","Increase"))</f>
        <v>Decrease</v>
      </c>
    </row>
    <row r="266" spans="1:13" ht="16" thickBot="1" x14ac:dyDescent="0.25">
      <c r="A266" s="13" t="s">
        <v>15</v>
      </c>
      <c r="B266" s="38">
        <f>SUM(B263:B265)</f>
        <v>1208</v>
      </c>
      <c r="C266" s="38">
        <f>SUM(C263:C265)</f>
        <v>889</v>
      </c>
      <c r="D266" s="39">
        <f>SUM(D263:D265)/3</f>
        <v>384966.66666666669</v>
      </c>
      <c r="E266" s="39">
        <f>SUM(E263:E265)/3</f>
        <v>356330</v>
      </c>
      <c r="F266" s="38">
        <f>SUM(F263:F265)</f>
        <v>905</v>
      </c>
      <c r="G266" s="38">
        <f>SUM(G263:G265)</f>
        <v>2429</v>
      </c>
      <c r="H266" s="40">
        <f>SUM(H263:H265)/3</f>
        <v>3.0666666666666664</v>
      </c>
      <c r="I266" s="47">
        <f>SUM(I263:I265)/3</f>
        <v>46.333333333333336</v>
      </c>
      <c r="J266" s="11"/>
      <c r="K266" s="25"/>
      <c r="L266" s="26"/>
      <c r="M266" s="17"/>
    </row>
    <row r="267" spans="1:13" x14ac:dyDescent="0.2">
      <c r="A267" s="3" t="s">
        <v>44</v>
      </c>
      <c r="B267" s="20"/>
      <c r="C267" s="20"/>
      <c r="D267" s="20"/>
      <c r="E267" s="20"/>
      <c r="F267" s="20"/>
      <c r="G267" s="20"/>
      <c r="H267" s="20"/>
      <c r="I267" s="20"/>
      <c r="J267" s="4"/>
      <c r="K267" s="20"/>
      <c r="L267" s="21"/>
      <c r="M267" s="16"/>
    </row>
    <row r="268" spans="1:13" x14ac:dyDescent="0.2">
      <c r="A268" s="5" t="s">
        <v>10</v>
      </c>
      <c r="B268" s="45">
        <v>410</v>
      </c>
      <c r="C268" s="45">
        <v>310</v>
      </c>
      <c r="D268" s="46">
        <v>326000</v>
      </c>
      <c r="E268" s="46">
        <v>315000</v>
      </c>
      <c r="F268" s="45">
        <v>295</v>
      </c>
      <c r="G268" s="45">
        <v>707</v>
      </c>
      <c r="H268" s="45">
        <v>1.6</v>
      </c>
      <c r="I268" s="45">
        <v>28</v>
      </c>
      <c r="J268" s="6"/>
      <c r="K268" s="7" t="s">
        <v>11</v>
      </c>
      <c r="L268" s="8" t="s">
        <v>12</v>
      </c>
      <c r="M268" s="14"/>
    </row>
    <row r="269" spans="1:13" x14ac:dyDescent="0.2">
      <c r="A269" s="5" t="s">
        <v>13</v>
      </c>
      <c r="B269" s="45">
        <v>187</v>
      </c>
      <c r="C269" s="45">
        <v>138</v>
      </c>
      <c r="D269" s="46">
        <v>350000</v>
      </c>
      <c r="E269" s="46">
        <v>317495</v>
      </c>
      <c r="F269" s="45">
        <v>140</v>
      </c>
      <c r="G269" s="45">
        <v>461</v>
      </c>
      <c r="H269" s="45">
        <v>2.8</v>
      </c>
      <c r="I269" s="45">
        <v>28</v>
      </c>
      <c r="J269" s="6" t="s">
        <v>1</v>
      </c>
      <c r="K269" s="18">
        <f>SUM(B271-B277)</f>
        <v>-15</v>
      </c>
      <c r="L269" s="10">
        <f>SUM(K269/B277)</f>
        <v>-1.3416815742397137E-2</v>
      </c>
      <c r="M269" s="14" t="str">
        <f>IF(L269=0,"No Change",IF(L269&lt;0,"Decrease","Increase"))</f>
        <v>Decrease</v>
      </c>
    </row>
    <row r="270" spans="1:13" x14ac:dyDescent="0.2">
      <c r="A270" s="5" t="s">
        <v>14</v>
      </c>
      <c r="B270" s="45">
        <v>506</v>
      </c>
      <c r="C270" s="45">
        <v>319</v>
      </c>
      <c r="D270" s="46">
        <v>479990</v>
      </c>
      <c r="E270" s="46">
        <v>450000</v>
      </c>
      <c r="F270" s="45">
        <v>307</v>
      </c>
      <c r="G270" s="49">
        <v>1559</v>
      </c>
      <c r="H270" s="45">
        <v>4</v>
      </c>
      <c r="I270" s="45">
        <v>49</v>
      </c>
      <c r="J270" s="6" t="s">
        <v>2</v>
      </c>
      <c r="K270" s="18">
        <f>SUM(C271-C277)</f>
        <v>-27</v>
      </c>
      <c r="L270" s="10">
        <f>SUM(K270/C277)</f>
        <v>-3.4005037783375318E-2</v>
      </c>
      <c r="M270" s="14" t="str">
        <f t="shared" ref="M270:M274" si="48">IF(L270=0,"No Change",IF(L270&lt;0,"Decrease","Increase"))</f>
        <v>Decrease</v>
      </c>
    </row>
    <row r="271" spans="1:13" x14ac:dyDescent="0.2">
      <c r="A271" s="12" t="s">
        <v>15</v>
      </c>
      <c r="B271" s="47">
        <f>SUM(B268:B270)</f>
        <v>1103</v>
      </c>
      <c r="C271" s="47">
        <f>SUM(C268:C270)</f>
        <v>767</v>
      </c>
      <c r="D271" s="48">
        <f>SUM(D268:D270)/3</f>
        <v>385330</v>
      </c>
      <c r="E271" s="48">
        <f>SUM(E268:E270)/3</f>
        <v>360831.66666666669</v>
      </c>
      <c r="F271" s="47">
        <f>SUM(F268:F270)</f>
        <v>742</v>
      </c>
      <c r="G271" s="47">
        <f>SUM(G268:G270)</f>
        <v>2727</v>
      </c>
      <c r="H271" s="47">
        <f>SUM(H268:H270)/3</f>
        <v>2.8000000000000003</v>
      </c>
      <c r="I271" s="47">
        <f>SUM(I268:I270)/3</f>
        <v>35</v>
      </c>
      <c r="J271" s="6" t="s">
        <v>3</v>
      </c>
      <c r="K271" s="22">
        <f>SUM(D271-D277)</f>
        <v>670.33333333331393</v>
      </c>
      <c r="L271" s="23">
        <f>SUM(D271-D277)/D277</f>
        <v>1.7426660277179583E-3</v>
      </c>
      <c r="M271" s="14" t="str">
        <f t="shared" si="48"/>
        <v>Increase</v>
      </c>
    </row>
    <row r="272" spans="1:13" x14ac:dyDescent="0.2">
      <c r="A272" s="5"/>
      <c r="B272" s="34"/>
      <c r="C272" s="34"/>
      <c r="D272" s="35"/>
      <c r="E272" s="35"/>
      <c r="F272" s="34"/>
      <c r="G272" s="34"/>
      <c r="H272" s="36"/>
      <c r="I272" s="37"/>
      <c r="J272" s="6" t="s">
        <v>4</v>
      </c>
      <c r="K272" s="22">
        <f>SUM(E271-E277)</f>
        <v>15538.333333333372</v>
      </c>
      <c r="L272" s="23">
        <f>SUM(E271-E277)/E277</f>
        <v>4.5000386145113445E-2</v>
      </c>
      <c r="M272" s="14" t="str">
        <f t="shared" si="48"/>
        <v>Increase</v>
      </c>
    </row>
    <row r="273" spans="1:13" x14ac:dyDescent="0.2">
      <c r="A273" s="9" t="s">
        <v>26</v>
      </c>
      <c r="J273" s="6" t="s">
        <v>5</v>
      </c>
      <c r="K273" s="18">
        <f>SUM(F271-F277)</f>
        <v>-67</v>
      </c>
      <c r="L273" s="10">
        <f>SUM(K273/F277)</f>
        <v>-8.2818294190358466E-2</v>
      </c>
      <c r="M273" s="14" t="str">
        <f t="shared" si="48"/>
        <v>Decrease</v>
      </c>
    </row>
    <row r="274" spans="1:13" x14ac:dyDescent="0.2">
      <c r="A274" s="5" t="s">
        <v>10</v>
      </c>
      <c r="B274" s="45">
        <v>399</v>
      </c>
      <c r="C274" s="45">
        <v>354</v>
      </c>
      <c r="D274" s="46">
        <v>300089</v>
      </c>
      <c r="E274" s="46">
        <v>304000</v>
      </c>
      <c r="F274" s="45">
        <v>343</v>
      </c>
      <c r="G274" s="45">
        <v>613</v>
      </c>
      <c r="H274" s="45">
        <v>1.3</v>
      </c>
      <c r="I274" s="45">
        <v>23</v>
      </c>
      <c r="J274" s="6" t="s">
        <v>6</v>
      </c>
      <c r="K274" s="18">
        <f>SUM(G271-G277)</f>
        <v>305</v>
      </c>
      <c r="L274" s="10">
        <f>SUM(K274/G277)</f>
        <v>0.12592898431048721</v>
      </c>
      <c r="M274" s="14" t="str">
        <f t="shared" si="48"/>
        <v>Increase</v>
      </c>
    </row>
    <row r="275" spans="1:13" x14ac:dyDescent="0.2">
      <c r="A275" s="5" t="s">
        <v>13</v>
      </c>
      <c r="B275" s="45">
        <v>212</v>
      </c>
      <c r="C275" s="45">
        <v>151</v>
      </c>
      <c r="D275" s="46">
        <v>383900</v>
      </c>
      <c r="E275" s="46">
        <v>296880</v>
      </c>
      <c r="F275" s="45">
        <v>154</v>
      </c>
      <c r="G275" s="45">
        <v>414</v>
      </c>
      <c r="H275" s="45">
        <v>2.2999999999999998</v>
      </c>
      <c r="I275" s="45">
        <v>37</v>
      </c>
      <c r="J275" s="6" t="s">
        <v>17</v>
      </c>
      <c r="K275" s="42" t="s">
        <v>18</v>
      </c>
      <c r="L275" s="43" t="s">
        <v>18</v>
      </c>
      <c r="M275" s="44" t="s">
        <v>18</v>
      </c>
    </row>
    <row r="276" spans="1:13" x14ac:dyDescent="0.2">
      <c r="A276" s="5" t="s">
        <v>14</v>
      </c>
      <c r="B276" s="45">
        <v>507</v>
      </c>
      <c r="C276" s="45">
        <v>289</v>
      </c>
      <c r="D276" s="46">
        <v>469990</v>
      </c>
      <c r="E276" s="46">
        <v>435000</v>
      </c>
      <c r="F276" s="45">
        <v>312</v>
      </c>
      <c r="G276" s="45">
        <v>1395</v>
      </c>
      <c r="H276" s="45">
        <v>3.2</v>
      </c>
      <c r="I276" s="45">
        <v>48</v>
      </c>
      <c r="J276" s="6" t="s">
        <v>19</v>
      </c>
      <c r="K276" s="24">
        <f>SUM(I271-I277)</f>
        <v>-1</v>
      </c>
      <c r="L276" s="10">
        <f>SUM(K276/I277)</f>
        <v>-2.7777777777777776E-2</v>
      </c>
      <c r="M276" s="14" t="str">
        <f t="shared" ref="M276" si="49">IF(L276=0,"No Change",IF(L276&lt;0,"Decrease","Increase"))</f>
        <v>Decrease</v>
      </c>
    </row>
    <row r="277" spans="1:13" ht="16" thickBot="1" x14ac:dyDescent="0.25">
      <c r="A277" s="13" t="s">
        <v>15</v>
      </c>
      <c r="B277" s="38">
        <f>SUM(B274:B276)</f>
        <v>1118</v>
      </c>
      <c r="C277" s="38">
        <f>SUM(C274:C276)</f>
        <v>794</v>
      </c>
      <c r="D277" s="39">
        <f>SUM(D274:D276)/3</f>
        <v>384659.66666666669</v>
      </c>
      <c r="E277" s="39">
        <f>SUM(E274:E276)/3</f>
        <v>345293.33333333331</v>
      </c>
      <c r="F277" s="38">
        <f>SUM(F274:F276)</f>
        <v>809</v>
      </c>
      <c r="G277" s="38">
        <f>SUM(G274:G276)</f>
        <v>2422</v>
      </c>
      <c r="H277" s="40">
        <f>SUM(H274:H276)/3</f>
        <v>2.2666666666666666</v>
      </c>
      <c r="I277" s="47">
        <f>SUM(I274:I276)/3</f>
        <v>36</v>
      </c>
      <c r="J277" s="11"/>
      <c r="K277" s="25"/>
      <c r="L277" s="26"/>
      <c r="M277" s="17"/>
    </row>
    <row r="278" spans="1:13" x14ac:dyDescent="0.2">
      <c r="A278" s="3" t="s">
        <v>43</v>
      </c>
      <c r="B278" s="20"/>
      <c r="C278" s="20"/>
      <c r="D278" s="20"/>
      <c r="E278" s="20"/>
      <c r="F278" s="20"/>
      <c r="G278" s="20"/>
      <c r="H278" s="20"/>
      <c r="I278" s="20"/>
      <c r="J278" s="4"/>
      <c r="K278" s="20"/>
      <c r="L278" s="21"/>
      <c r="M278" s="16"/>
    </row>
    <row r="279" spans="1:13" x14ac:dyDescent="0.2">
      <c r="A279" s="5" t="s">
        <v>10</v>
      </c>
      <c r="B279" s="45">
        <v>334</v>
      </c>
      <c r="C279" s="45">
        <v>422</v>
      </c>
      <c r="D279" s="46">
        <v>325000</v>
      </c>
      <c r="E279" s="46">
        <v>349950</v>
      </c>
      <c r="F279" s="45">
        <v>268</v>
      </c>
      <c r="G279" s="45">
        <v>707</v>
      </c>
      <c r="H279" s="45">
        <v>1.6</v>
      </c>
      <c r="I279" s="45">
        <v>21</v>
      </c>
      <c r="J279" s="6"/>
      <c r="K279" s="7" t="s">
        <v>11</v>
      </c>
      <c r="L279" s="8" t="s">
        <v>12</v>
      </c>
      <c r="M279" s="14"/>
    </row>
    <row r="280" spans="1:13" x14ac:dyDescent="0.2">
      <c r="A280" s="5" t="s">
        <v>13</v>
      </c>
      <c r="B280" s="45">
        <v>149</v>
      </c>
      <c r="C280" s="45">
        <v>165</v>
      </c>
      <c r="D280" s="46">
        <v>344900</v>
      </c>
      <c r="E280" s="46">
        <v>305990</v>
      </c>
      <c r="F280" s="45">
        <v>117</v>
      </c>
      <c r="G280" s="45">
        <v>478</v>
      </c>
      <c r="H280" s="45">
        <v>2.7</v>
      </c>
      <c r="I280" s="45">
        <v>35</v>
      </c>
      <c r="J280" s="6" t="s">
        <v>1</v>
      </c>
      <c r="K280" s="18">
        <f>SUM(B282-B288)</f>
        <v>147</v>
      </c>
      <c r="L280" s="10">
        <f>SUM(K280/B288)</f>
        <v>0.19215686274509805</v>
      </c>
      <c r="M280" s="14" t="str">
        <f>IF(L280=0,"No Change",IF(L280&lt;0,"Decrease","Increase"))</f>
        <v>Increase</v>
      </c>
    </row>
    <row r="281" spans="1:13" x14ac:dyDescent="0.2">
      <c r="A281" s="5" t="s">
        <v>14</v>
      </c>
      <c r="B281" s="45">
        <v>429</v>
      </c>
      <c r="C281" s="45">
        <v>388</v>
      </c>
      <c r="D281" s="46">
        <v>477541</v>
      </c>
      <c r="E281" s="46">
        <v>445500</v>
      </c>
      <c r="F281" s="45">
        <v>310</v>
      </c>
      <c r="G281" s="45">
        <v>1545</v>
      </c>
      <c r="H281" s="45">
        <v>3.3</v>
      </c>
      <c r="I281" s="45">
        <v>49</v>
      </c>
      <c r="J281" s="6" t="s">
        <v>2</v>
      </c>
      <c r="K281" s="18">
        <f>SUM(C282-C288)</f>
        <v>-95</v>
      </c>
      <c r="L281" s="10">
        <f>SUM(K281/C288)</f>
        <v>-8.8785046728971959E-2</v>
      </c>
      <c r="M281" s="14" t="str">
        <f t="shared" ref="M281:M285" si="50">IF(L281=0,"No Change",IF(L281&lt;0,"Decrease","Increase"))</f>
        <v>Decrease</v>
      </c>
    </row>
    <row r="282" spans="1:13" x14ac:dyDescent="0.2">
      <c r="A282" s="12" t="s">
        <v>15</v>
      </c>
      <c r="B282" s="47">
        <f>SUM(B279:B281)</f>
        <v>912</v>
      </c>
      <c r="C282" s="47">
        <f>SUM(C279:C281)</f>
        <v>975</v>
      </c>
      <c r="D282" s="48">
        <f>SUM(D279:D281)/3</f>
        <v>382480.33333333331</v>
      </c>
      <c r="E282" s="48">
        <f>SUM(E279:E281)/3</f>
        <v>367146.66666666669</v>
      </c>
      <c r="F282" s="47">
        <f>SUM(F279:F281)</f>
        <v>695</v>
      </c>
      <c r="G282" s="47">
        <f>SUM(G279:G281)</f>
        <v>2730</v>
      </c>
      <c r="H282" s="47">
        <f>SUM(H279:H281)/3</f>
        <v>2.5333333333333337</v>
      </c>
      <c r="I282" s="47">
        <f>SUM(I279:I281)/3</f>
        <v>35</v>
      </c>
      <c r="J282" s="6" t="s">
        <v>3</v>
      </c>
      <c r="K282" s="22">
        <f>SUM(D282-D288)</f>
        <v>20847</v>
      </c>
      <c r="L282" s="23">
        <f>SUM(D282-D288)/D288</f>
        <v>5.7646787722370731E-2</v>
      </c>
      <c r="M282" s="14" t="str">
        <f t="shared" si="50"/>
        <v>Increase</v>
      </c>
    </row>
    <row r="283" spans="1:13" x14ac:dyDescent="0.2">
      <c r="A283" s="5"/>
      <c r="B283" s="34"/>
      <c r="C283" s="34"/>
      <c r="D283" s="35"/>
      <c r="E283" s="35"/>
      <c r="F283" s="34"/>
      <c r="G283" s="34"/>
      <c r="H283" s="36"/>
      <c r="I283" s="37"/>
      <c r="J283" s="6" t="s">
        <v>4</v>
      </c>
      <c r="K283" s="22">
        <f>SUM(E282-E288)</f>
        <v>19415</v>
      </c>
      <c r="L283" s="23">
        <f>SUM(E282-E288)/E288</f>
        <v>5.5833281409515954E-2</v>
      </c>
      <c r="M283" s="14" t="str">
        <f t="shared" si="50"/>
        <v>Increase</v>
      </c>
    </row>
    <row r="284" spans="1:13" x14ac:dyDescent="0.2">
      <c r="A284" s="9" t="s">
        <v>28</v>
      </c>
      <c r="J284" s="6" t="s">
        <v>5</v>
      </c>
      <c r="K284" s="18">
        <f>SUM(F282-F288)</f>
        <v>33</v>
      </c>
      <c r="L284" s="10">
        <f>SUM(K284/F288)</f>
        <v>4.9848942598187312E-2</v>
      </c>
      <c r="M284" s="14" t="str">
        <f t="shared" si="50"/>
        <v>Increase</v>
      </c>
    </row>
    <row r="285" spans="1:13" x14ac:dyDescent="0.2">
      <c r="A285" s="5" t="s">
        <v>10</v>
      </c>
      <c r="B285" s="45">
        <v>313</v>
      </c>
      <c r="C285" s="45">
        <v>461</v>
      </c>
      <c r="D285" s="46">
        <v>319900</v>
      </c>
      <c r="E285" s="46">
        <v>318000</v>
      </c>
      <c r="F285" s="45">
        <v>314</v>
      </c>
      <c r="G285" s="45">
        <v>667</v>
      </c>
      <c r="H285" s="45">
        <v>1.4</v>
      </c>
      <c r="I285" s="45">
        <v>23</v>
      </c>
      <c r="J285" s="6" t="s">
        <v>6</v>
      </c>
      <c r="K285" s="18">
        <f>SUM(G282-G288)</f>
        <v>259</v>
      </c>
      <c r="L285" s="10">
        <f>SUM(K285/G288)</f>
        <v>0.10481586402266289</v>
      </c>
      <c r="M285" s="14" t="str">
        <f t="shared" si="50"/>
        <v>Increase</v>
      </c>
    </row>
    <row r="286" spans="1:13" x14ac:dyDescent="0.2">
      <c r="A286" s="5" t="s">
        <v>13</v>
      </c>
      <c r="B286" s="45">
        <v>143</v>
      </c>
      <c r="C286" s="45">
        <v>178</v>
      </c>
      <c r="D286" s="46">
        <v>330000</v>
      </c>
      <c r="E286" s="46">
        <v>290195</v>
      </c>
      <c r="F286" s="45">
        <v>145</v>
      </c>
      <c r="G286" s="45">
        <v>413</v>
      </c>
      <c r="H286" s="45">
        <v>2.4</v>
      </c>
      <c r="I286" s="45">
        <v>39</v>
      </c>
      <c r="J286" s="6" t="s">
        <v>17</v>
      </c>
      <c r="K286" s="42" t="s">
        <v>18</v>
      </c>
      <c r="L286" s="43" t="s">
        <v>18</v>
      </c>
      <c r="M286" s="44" t="s">
        <v>18</v>
      </c>
    </row>
    <row r="287" spans="1:13" x14ac:dyDescent="0.2">
      <c r="A287" s="5" t="s">
        <v>14</v>
      </c>
      <c r="B287" s="45">
        <v>309</v>
      </c>
      <c r="C287" s="45">
        <v>431</v>
      </c>
      <c r="D287" s="46">
        <v>435000</v>
      </c>
      <c r="E287" s="46">
        <v>435000</v>
      </c>
      <c r="F287" s="45">
        <v>203</v>
      </c>
      <c r="G287" s="45">
        <v>1391</v>
      </c>
      <c r="H287" s="45">
        <v>3.2</v>
      </c>
      <c r="I287" s="45">
        <v>43</v>
      </c>
      <c r="J287" s="6" t="s">
        <v>19</v>
      </c>
      <c r="K287" s="24">
        <f>SUM(I282-I288)</f>
        <v>0</v>
      </c>
      <c r="L287" s="10">
        <f>SUM(K287/I288)</f>
        <v>0</v>
      </c>
      <c r="M287" s="14" t="str">
        <f t="shared" ref="M287" si="51">IF(L287=0,"No Change",IF(L287&lt;0,"Decrease","Increase"))</f>
        <v>No Change</v>
      </c>
    </row>
    <row r="288" spans="1:13" ht="16" thickBot="1" x14ac:dyDescent="0.25">
      <c r="A288" s="13" t="s">
        <v>15</v>
      </c>
      <c r="B288" s="38">
        <f>SUM(B285:B287)</f>
        <v>765</v>
      </c>
      <c r="C288" s="38">
        <f>SUM(C285:C287)</f>
        <v>1070</v>
      </c>
      <c r="D288" s="39">
        <f>SUM(D285:D287)/3</f>
        <v>361633.33333333331</v>
      </c>
      <c r="E288" s="39">
        <f>SUM(E285:E287)/3</f>
        <v>347731.66666666669</v>
      </c>
      <c r="F288" s="38">
        <f>SUM(F285:F287)</f>
        <v>662</v>
      </c>
      <c r="G288" s="38">
        <f>SUM(G285:G287)</f>
        <v>2471</v>
      </c>
      <c r="H288" s="40">
        <f>SUM(H285:H287)/3</f>
        <v>2.3333333333333335</v>
      </c>
      <c r="I288" s="47">
        <f>SUM(I285:I287)/3</f>
        <v>35</v>
      </c>
      <c r="J288" s="11"/>
      <c r="K288" s="25"/>
      <c r="L288" s="26"/>
      <c r="M288" s="17"/>
    </row>
    <row r="289" spans="1:13" x14ac:dyDescent="0.2">
      <c r="A289" s="3" t="s">
        <v>42</v>
      </c>
      <c r="B289" s="20"/>
      <c r="C289" s="20"/>
      <c r="D289" s="20"/>
      <c r="E289" s="20"/>
      <c r="F289" s="20"/>
      <c r="G289" s="20"/>
      <c r="H289" s="20"/>
      <c r="I289" s="20"/>
      <c r="J289" s="4"/>
      <c r="K289" s="20"/>
      <c r="L289" s="21"/>
      <c r="M289" s="16"/>
    </row>
    <row r="290" spans="1:13" x14ac:dyDescent="0.2">
      <c r="A290" s="5" t="s">
        <v>10</v>
      </c>
      <c r="B290" s="45">
        <v>485</v>
      </c>
      <c r="C290" s="45">
        <v>431</v>
      </c>
      <c r="D290" s="46">
        <v>339900</v>
      </c>
      <c r="E290" s="46">
        <v>350000</v>
      </c>
      <c r="F290" s="45">
        <v>362</v>
      </c>
      <c r="G290" s="45">
        <v>783</v>
      </c>
      <c r="H290" s="45">
        <v>1.8</v>
      </c>
      <c r="I290" s="45">
        <v>21</v>
      </c>
      <c r="J290" s="6"/>
      <c r="K290" s="7" t="s">
        <v>11</v>
      </c>
      <c r="L290" s="8" t="s">
        <v>12</v>
      </c>
      <c r="M290" s="14"/>
    </row>
    <row r="291" spans="1:13" x14ac:dyDescent="0.2">
      <c r="A291" s="5" t="s">
        <v>13</v>
      </c>
      <c r="B291" s="45">
        <v>223</v>
      </c>
      <c r="C291" s="45">
        <v>169</v>
      </c>
      <c r="D291" s="46">
        <v>349000</v>
      </c>
      <c r="E291" s="46">
        <v>325000</v>
      </c>
      <c r="F291" s="45">
        <v>151</v>
      </c>
      <c r="G291" s="45">
        <v>515</v>
      </c>
      <c r="H291" s="45">
        <v>2.7</v>
      </c>
      <c r="I291" s="45">
        <v>35</v>
      </c>
      <c r="J291" s="6" t="s">
        <v>1</v>
      </c>
      <c r="K291" s="18">
        <f>SUM(B293-B299)</f>
        <v>199</v>
      </c>
      <c r="L291" s="10">
        <f>SUM(K291/B299)</f>
        <v>0.17911791179117911</v>
      </c>
      <c r="M291" s="14" t="str">
        <f>IF(L291=0,"No Change",IF(L291&lt;0,"Decrease","Increase"))</f>
        <v>Increase</v>
      </c>
    </row>
    <row r="292" spans="1:13" x14ac:dyDescent="0.2">
      <c r="A292" s="5" t="s">
        <v>14</v>
      </c>
      <c r="B292" s="45">
        <v>602</v>
      </c>
      <c r="C292" s="45">
        <v>456</v>
      </c>
      <c r="D292" s="46">
        <v>449000</v>
      </c>
      <c r="E292" s="46">
        <v>429995</v>
      </c>
      <c r="F292" s="45">
        <v>343</v>
      </c>
      <c r="G292" s="45">
        <v>1693</v>
      </c>
      <c r="H292" s="45">
        <v>3.7</v>
      </c>
      <c r="I292" s="45">
        <v>49</v>
      </c>
      <c r="J292" s="6" t="s">
        <v>2</v>
      </c>
      <c r="K292" s="18">
        <f>SUM(C293-C299)</f>
        <v>-3</v>
      </c>
      <c r="L292" s="10">
        <f>SUM(K292/C299)</f>
        <v>-2.8328611898016999E-3</v>
      </c>
      <c r="M292" s="14" t="str">
        <f t="shared" ref="M292:M296" si="52">IF(L292=0,"No Change",IF(L292&lt;0,"Decrease","Increase"))</f>
        <v>Decrease</v>
      </c>
    </row>
    <row r="293" spans="1:13" x14ac:dyDescent="0.2">
      <c r="A293" s="12" t="s">
        <v>15</v>
      </c>
      <c r="B293" s="47">
        <f>SUM(B290:B292)</f>
        <v>1310</v>
      </c>
      <c r="C293" s="47">
        <f>SUM(C290:C292)</f>
        <v>1056</v>
      </c>
      <c r="D293" s="48">
        <f>SUM(D290:D292)/3</f>
        <v>379300</v>
      </c>
      <c r="E293" s="48">
        <f>SUM(E290:E292)/3</f>
        <v>368331.66666666669</v>
      </c>
      <c r="F293" s="47">
        <f>SUM(F290:F292)</f>
        <v>856</v>
      </c>
      <c r="G293" s="47">
        <f>SUM(G290:G292)</f>
        <v>2991</v>
      </c>
      <c r="H293" s="47">
        <f>SUM(H290:H292)/3</f>
        <v>2.7333333333333329</v>
      </c>
      <c r="I293" s="47">
        <f>SUM(I290:I292)/3</f>
        <v>35</v>
      </c>
      <c r="J293" s="6" t="s">
        <v>3</v>
      </c>
      <c r="K293" s="22">
        <f>SUM(D293-D299)</f>
        <v>23366.666666666686</v>
      </c>
      <c r="L293" s="23">
        <f>SUM(D293-D299)/D299</f>
        <v>6.5648997939689133E-2</v>
      </c>
      <c r="M293" s="14" t="str">
        <f t="shared" si="52"/>
        <v>Increase</v>
      </c>
    </row>
    <row r="294" spans="1:13" x14ac:dyDescent="0.2">
      <c r="A294" s="5"/>
      <c r="B294" s="34"/>
      <c r="C294" s="34"/>
      <c r="D294" s="35"/>
      <c r="E294" s="35"/>
      <c r="F294" s="34"/>
      <c r="G294" s="34"/>
      <c r="H294" s="36"/>
      <c r="I294" s="37"/>
      <c r="J294" s="6" t="s">
        <v>4</v>
      </c>
      <c r="K294" s="22">
        <f>SUM(E293-E299)</f>
        <v>8331.6666666666861</v>
      </c>
      <c r="L294" s="23">
        <f>SUM(E293-E299)/E299</f>
        <v>2.3143518518518574E-2</v>
      </c>
      <c r="M294" s="14" t="str">
        <f t="shared" si="52"/>
        <v>Increase</v>
      </c>
    </row>
    <row r="295" spans="1:13" x14ac:dyDescent="0.2">
      <c r="A295" s="9" t="s">
        <v>30</v>
      </c>
      <c r="J295" s="6" t="s">
        <v>5</v>
      </c>
      <c r="K295" s="18">
        <f>SUM(F293-F299)</f>
        <v>69</v>
      </c>
      <c r="L295" s="10">
        <f>SUM(K295/F299)</f>
        <v>8.7674714104193141E-2</v>
      </c>
      <c r="M295" s="14" t="str">
        <f t="shared" si="52"/>
        <v>Increase</v>
      </c>
    </row>
    <row r="296" spans="1:13" x14ac:dyDescent="0.2">
      <c r="A296" s="5" t="s">
        <v>10</v>
      </c>
      <c r="B296" s="45">
        <v>463</v>
      </c>
      <c r="C296" s="45">
        <v>466</v>
      </c>
      <c r="D296" s="46">
        <v>309900</v>
      </c>
      <c r="E296" s="46">
        <v>330000</v>
      </c>
      <c r="F296" s="45">
        <v>341</v>
      </c>
      <c r="G296" s="45">
        <v>863</v>
      </c>
      <c r="H296" s="45">
        <v>1.6</v>
      </c>
      <c r="I296" s="45">
        <v>21</v>
      </c>
      <c r="J296" s="6" t="s">
        <v>6</v>
      </c>
      <c r="K296" s="18">
        <f>SUM(G293-G299)</f>
        <v>110</v>
      </c>
      <c r="L296" s="10">
        <f>SUM(K296/G299)</f>
        <v>3.8181187087816731E-2</v>
      </c>
      <c r="M296" s="14" t="str">
        <f t="shared" si="52"/>
        <v>Increase</v>
      </c>
    </row>
    <row r="297" spans="1:13" x14ac:dyDescent="0.2">
      <c r="A297" s="5" t="s">
        <v>13</v>
      </c>
      <c r="B297" s="45">
        <v>199</v>
      </c>
      <c r="C297" s="45">
        <v>173</v>
      </c>
      <c r="D297" s="46">
        <v>300000</v>
      </c>
      <c r="E297" s="46">
        <v>310000</v>
      </c>
      <c r="F297" s="45">
        <v>171</v>
      </c>
      <c r="G297" s="45">
        <v>476</v>
      </c>
      <c r="H297" s="45">
        <v>1.9</v>
      </c>
      <c r="I297" s="45">
        <v>30</v>
      </c>
      <c r="J297" s="6" t="s">
        <v>17</v>
      </c>
      <c r="K297" s="42" t="s">
        <v>18</v>
      </c>
      <c r="L297" s="43" t="s">
        <v>18</v>
      </c>
      <c r="M297" s="44" t="s">
        <v>18</v>
      </c>
    </row>
    <row r="298" spans="1:13" x14ac:dyDescent="0.2">
      <c r="A298" s="5" t="s">
        <v>14</v>
      </c>
      <c r="B298" s="45">
        <v>449</v>
      </c>
      <c r="C298" s="45">
        <v>420</v>
      </c>
      <c r="D298" s="46">
        <v>457900</v>
      </c>
      <c r="E298" s="46">
        <v>440000</v>
      </c>
      <c r="F298" s="45">
        <v>275</v>
      </c>
      <c r="G298" s="45">
        <v>1542</v>
      </c>
      <c r="H298" s="45">
        <v>3.8</v>
      </c>
      <c r="I298" s="45">
        <v>40</v>
      </c>
      <c r="J298" s="6" t="s">
        <v>19</v>
      </c>
      <c r="K298" s="24">
        <f>SUM(I293-I299)</f>
        <v>4.6666666666666679</v>
      </c>
      <c r="L298" s="10">
        <f>SUM(K298/I299)</f>
        <v>0.15384615384615388</v>
      </c>
      <c r="M298" s="14" t="str">
        <f t="shared" ref="M298" si="53">IF(L298=0,"No Change",IF(L298&lt;0,"Decrease","Increase"))</f>
        <v>Increase</v>
      </c>
    </row>
    <row r="299" spans="1:13" ht="16" thickBot="1" x14ac:dyDescent="0.25">
      <c r="A299" s="13" t="s">
        <v>15</v>
      </c>
      <c r="B299" s="38">
        <v>1111</v>
      </c>
      <c r="C299" s="38">
        <v>1059</v>
      </c>
      <c r="D299" s="39">
        <v>355933.33333333331</v>
      </c>
      <c r="E299" s="39">
        <v>360000</v>
      </c>
      <c r="F299" s="38">
        <v>787</v>
      </c>
      <c r="G299" s="38">
        <v>2881</v>
      </c>
      <c r="H299" s="40">
        <v>2.4333333333333331</v>
      </c>
      <c r="I299" s="47">
        <v>30.333333333333332</v>
      </c>
      <c r="J299" s="11"/>
      <c r="K299" s="25"/>
      <c r="L299" s="26"/>
      <c r="M299" s="17"/>
    </row>
    <row r="300" spans="1:13" x14ac:dyDescent="0.2">
      <c r="A300" s="3" t="s">
        <v>40</v>
      </c>
      <c r="B300" s="20"/>
      <c r="C300" s="20"/>
      <c r="D300" s="20"/>
      <c r="E300" s="20"/>
      <c r="F300" s="20"/>
      <c r="G300" s="20"/>
      <c r="H300" s="20"/>
      <c r="I300" s="20"/>
      <c r="J300" s="4"/>
      <c r="K300" s="20"/>
      <c r="L300" s="21"/>
      <c r="M300" s="16"/>
    </row>
    <row r="301" spans="1:13" x14ac:dyDescent="0.2">
      <c r="A301" s="5" t="s">
        <v>10</v>
      </c>
      <c r="B301" s="45">
        <v>538</v>
      </c>
      <c r="C301" s="45">
        <v>436</v>
      </c>
      <c r="D301" s="46">
        <v>326500</v>
      </c>
      <c r="E301" s="46">
        <v>340000</v>
      </c>
      <c r="F301" s="45">
        <v>376</v>
      </c>
      <c r="G301" s="45">
        <v>813</v>
      </c>
      <c r="H301" s="45">
        <v>1.6</v>
      </c>
      <c r="I301" s="45">
        <v>19</v>
      </c>
      <c r="J301" s="6"/>
      <c r="K301" s="7" t="s">
        <v>11</v>
      </c>
      <c r="L301" s="8" t="s">
        <v>12</v>
      </c>
      <c r="M301" s="14"/>
    </row>
    <row r="302" spans="1:13" x14ac:dyDescent="0.2">
      <c r="A302" s="5" t="s">
        <v>13</v>
      </c>
      <c r="B302" s="45">
        <v>219</v>
      </c>
      <c r="C302" s="45">
        <v>190</v>
      </c>
      <c r="D302" s="46">
        <v>339900</v>
      </c>
      <c r="E302" s="46">
        <v>314700</v>
      </c>
      <c r="F302" s="45">
        <v>171</v>
      </c>
      <c r="G302" s="45">
        <v>502</v>
      </c>
      <c r="H302" s="45">
        <v>2.8</v>
      </c>
      <c r="I302" s="45">
        <v>27</v>
      </c>
      <c r="J302" s="6" t="s">
        <v>1</v>
      </c>
      <c r="K302" s="18">
        <f>SUM(B304-B310)</f>
        <v>1411</v>
      </c>
      <c r="L302" s="10">
        <f>SUM(K302/B310)</f>
        <v>1411</v>
      </c>
      <c r="M302" s="14" t="str">
        <f>IF(L302=0,"No Change",IF(L302&lt;0,"Decrease","Increase"))</f>
        <v>Increase</v>
      </c>
    </row>
    <row r="303" spans="1:13" x14ac:dyDescent="0.2">
      <c r="A303" s="5" t="s">
        <v>14</v>
      </c>
      <c r="B303" s="45">
        <v>655</v>
      </c>
      <c r="C303" s="45">
        <v>454</v>
      </c>
      <c r="D303" s="46">
        <v>489900</v>
      </c>
      <c r="E303" s="46">
        <v>446703</v>
      </c>
      <c r="F303" s="45">
        <v>387</v>
      </c>
      <c r="G303" s="45">
        <v>1712</v>
      </c>
      <c r="H303" s="45">
        <v>3.7</v>
      </c>
      <c r="I303" s="45">
        <v>47</v>
      </c>
      <c r="J303" s="6" t="s">
        <v>2</v>
      </c>
      <c r="K303" s="18">
        <f>SUM(C304-C310)</f>
        <v>-131</v>
      </c>
      <c r="L303" s="10">
        <f>SUM(K303/C310)</f>
        <v>-0.10817506193228736</v>
      </c>
      <c r="M303" s="14" t="str">
        <f t="shared" ref="M303:M307" si="54">IF(L303=0,"No Change",IF(L303&lt;0,"Decrease","Increase"))</f>
        <v>Decrease</v>
      </c>
    </row>
    <row r="304" spans="1:13" x14ac:dyDescent="0.2">
      <c r="A304" s="12" t="s">
        <v>15</v>
      </c>
      <c r="B304" s="47">
        <f>SUM(B301:B303)</f>
        <v>1412</v>
      </c>
      <c r="C304" s="47">
        <f>SUM(C301:C303)</f>
        <v>1080</v>
      </c>
      <c r="D304" s="48">
        <f>SUM(D301:D303)/3</f>
        <v>385433.33333333331</v>
      </c>
      <c r="E304" s="48">
        <f>SUM(E301:E303)/3</f>
        <v>367134.33333333331</v>
      </c>
      <c r="F304" s="47">
        <f>SUM(F301:F303)</f>
        <v>934</v>
      </c>
      <c r="G304" s="47">
        <f>SUM(G301:G303)</f>
        <v>3027</v>
      </c>
      <c r="H304" s="47">
        <f>SUM(H301:H303)/3</f>
        <v>2.7000000000000006</v>
      </c>
      <c r="I304" s="47">
        <f>SUM(I301:I303)/3</f>
        <v>31</v>
      </c>
      <c r="J304" s="6" t="s">
        <v>3</v>
      </c>
      <c r="K304" s="22">
        <f>SUM(D304-D310)</f>
        <v>18803.333333333314</v>
      </c>
      <c r="L304" s="23">
        <f>SUM(D304-D310)/D310</f>
        <v>5.1286946876505778E-2</v>
      </c>
      <c r="M304" s="14" t="str">
        <f t="shared" si="54"/>
        <v>Increase</v>
      </c>
    </row>
    <row r="305" spans="1:13" x14ac:dyDescent="0.2">
      <c r="A305" s="5"/>
      <c r="B305" s="34"/>
      <c r="C305" s="34"/>
      <c r="D305" s="35"/>
      <c r="E305" s="35"/>
      <c r="F305" s="34"/>
      <c r="G305" s="34"/>
      <c r="H305" s="36"/>
      <c r="I305" s="37"/>
      <c r="J305" s="6" t="s">
        <v>4</v>
      </c>
      <c r="K305" s="22">
        <f>SUM(E304-E310)</f>
        <v>9134.3333333333139</v>
      </c>
      <c r="L305" s="23">
        <f>SUM(E304-E310)/E310</f>
        <v>2.5514897579143336E-2</v>
      </c>
      <c r="M305" s="14" t="str">
        <f t="shared" si="54"/>
        <v>Increase</v>
      </c>
    </row>
    <row r="306" spans="1:13" x14ac:dyDescent="0.2">
      <c r="A306" s="9" t="s">
        <v>41</v>
      </c>
      <c r="J306" s="6" t="s">
        <v>5</v>
      </c>
      <c r="K306" s="18">
        <f>SUM(F304-F310)</f>
        <v>69</v>
      </c>
      <c r="L306" s="10">
        <f>SUM(K306/F310)</f>
        <v>7.9768786127167632E-2</v>
      </c>
      <c r="M306" s="14" t="str">
        <f t="shared" si="54"/>
        <v>Increase</v>
      </c>
    </row>
    <row r="307" spans="1:13" x14ac:dyDescent="0.2">
      <c r="A307" s="5" t="s">
        <v>10</v>
      </c>
      <c r="B307" s="45">
        <v>554</v>
      </c>
      <c r="C307" s="45">
        <v>547</v>
      </c>
      <c r="D307" s="46">
        <v>324900</v>
      </c>
      <c r="E307" s="46">
        <v>325000</v>
      </c>
      <c r="F307" s="45">
        <v>393</v>
      </c>
      <c r="G307" s="45">
        <v>879</v>
      </c>
      <c r="H307" s="45">
        <v>1.5</v>
      </c>
      <c r="I307" s="45">
        <v>33</v>
      </c>
      <c r="J307" s="6" t="s">
        <v>6</v>
      </c>
      <c r="K307" s="18">
        <f>SUM(G304-G310)</f>
        <v>48</v>
      </c>
      <c r="L307" s="10">
        <f>SUM(K307/G310)</f>
        <v>1.6112789526686808E-2</v>
      </c>
      <c r="M307" s="14" t="str">
        <f t="shared" si="54"/>
        <v>Increase</v>
      </c>
    </row>
    <row r="308" spans="1:13" x14ac:dyDescent="0.2">
      <c r="A308" s="5" t="s">
        <v>13</v>
      </c>
      <c r="B308" s="45">
        <v>241</v>
      </c>
      <c r="C308" s="45">
        <v>249</v>
      </c>
      <c r="D308" s="46">
        <v>305000</v>
      </c>
      <c r="E308" s="46">
        <v>320000</v>
      </c>
      <c r="F308" s="45">
        <v>170</v>
      </c>
      <c r="G308" s="45">
        <v>486</v>
      </c>
      <c r="H308" s="45">
        <v>2</v>
      </c>
      <c r="I308" s="45">
        <v>25</v>
      </c>
      <c r="J308" s="6" t="s">
        <v>17</v>
      </c>
      <c r="K308" s="42" t="s">
        <v>18</v>
      </c>
      <c r="L308" s="43" t="s">
        <v>18</v>
      </c>
      <c r="M308" s="44" t="s">
        <v>18</v>
      </c>
    </row>
    <row r="309" spans="1:13" x14ac:dyDescent="0.2">
      <c r="A309" s="5" t="s">
        <v>14</v>
      </c>
      <c r="B309" s="45">
        <v>569</v>
      </c>
      <c r="C309" s="45">
        <v>415</v>
      </c>
      <c r="D309" s="46">
        <v>469990</v>
      </c>
      <c r="E309" s="46">
        <v>429000</v>
      </c>
      <c r="F309" s="45">
        <v>302</v>
      </c>
      <c r="G309" s="45">
        <v>1614</v>
      </c>
      <c r="H309" s="45">
        <v>2.8</v>
      </c>
      <c r="I309" s="45">
        <v>45</v>
      </c>
      <c r="J309" s="6" t="s">
        <v>19</v>
      </c>
      <c r="K309" s="24">
        <f>SUM(I304-I310)</f>
        <v>-3.3333333333333357</v>
      </c>
      <c r="L309" s="10">
        <f>SUM(K309/I310)</f>
        <v>-9.7087378640776767E-2</v>
      </c>
      <c r="M309" s="14" t="str">
        <f t="shared" ref="M309" si="55">IF(L309=0,"No Change",IF(L309&lt;0,"Decrease","Increase"))</f>
        <v>Decrease</v>
      </c>
    </row>
    <row r="310" spans="1:13" ht="16" thickBot="1" x14ac:dyDescent="0.25">
      <c r="A310" s="13" t="s">
        <v>15</v>
      </c>
      <c r="B310" s="38" t="b">
        <f>B288=SUM(B285:B287)</f>
        <v>1</v>
      </c>
      <c r="C310" s="38">
        <f>SUM(C307:C309)</f>
        <v>1211</v>
      </c>
      <c r="D310" s="39">
        <f>SUM(D307:D309)/3</f>
        <v>366630</v>
      </c>
      <c r="E310" s="39">
        <f>SUM(E307:E309)/3</f>
        <v>358000</v>
      </c>
      <c r="F310" s="38">
        <f>SUM(F307:F309)</f>
        <v>865</v>
      </c>
      <c r="G310" s="38">
        <f>SUM(G307:G309)</f>
        <v>2979</v>
      </c>
      <c r="H310" s="40">
        <f>SUM(H307:H309)/3</f>
        <v>2.1</v>
      </c>
      <c r="I310" s="47">
        <f>SUM(I307:I309)/3</f>
        <v>34.333333333333336</v>
      </c>
      <c r="J310" s="11"/>
      <c r="K310" s="25"/>
      <c r="L310" s="26"/>
      <c r="M310" s="17"/>
    </row>
    <row r="311" spans="1:13" x14ac:dyDescent="0.2">
      <c r="A311" s="3" t="s">
        <v>39</v>
      </c>
      <c r="B311" s="20"/>
      <c r="C311" s="20"/>
      <c r="D311" s="20"/>
      <c r="E311" s="20"/>
      <c r="F311" s="20"/>
      <c r="G311" s="20"/>
      <c r="H311" s="20"/>
      <c r="I311" s="20"/>
      <c r="J311" s="4"/>
      <c r="K311" s="20"/>
      <c r="L311" s="21"/>
      <c r="M311" s="16"/>
    </row>
    <row r="312" spans="1:13" x14ac:dyDescent="0.2">
      <c r="A312" s="5" t="s">
        <v>10</v>
      </c>
      <c r="B312" s="45">
        <v>588</v>
      </c>
      <c r="C312" s="45">
        <v>514</v>
      </c>
      <c r="D312" s="46">
        <v>350000</v>
      </c>
      <c r="E312" s="46">
        <v>345000</v>
      </c>
      <c r="F312" s="45">
        <v>365</v>
      </c>
      <c r="G312" s="45">
        <v>791</v>
      </c>
      <c r="H312" s="45">
        <v>1.5</v>
      </c>
      <c r="I312" s="45">
        <v>19</v>
      </c>
      <c r="J312" s="6"/>
      <c r="K312" s="7" t="s">
        <v>11</v>
      </c>
      <c r="L312" s="8" t="s">
        <v>12</v>
      </c>
      <c r="M312" s="14"/>
    </row>
    <row r="313" spans="1:13" x14ac:dyDescent="0.2">
      <c r="A313" s="5" t="s">
        <v>13</v>
      </c>
      <c r="B313" s="45">
        <v>264</v>
      </c>
      <c r="C313" s="45">
        <v>261</v>
      </c>
      <c r="D313" s="46">
        <v>333750</v>
      </c>
      <c r="E313" s="46">
        <v>335000</v>
      </c>
      <c r="F313" s="45">
        <v>170</v>
      </c>
      <c r="G313" s="45">
        <v>493</v>
      </c>
      <c r="H313" s="45">
        <v>1.9</v>
      </c>
      <c r="I313" s="45">
        <v>24</v>
      </c>
      <c r="J313" s="6" t="s">
        <v>1</v>
      </c>
      <c r="K313" s="18">
        <f>SUM(B315-B321)</f>
        <v>-59</v>
      </c>
      <c r="L313" s="10">
        <f>SUM(K313/B321)</f>
        <v>-3.6714374611076538E-2</v>
      </c>
      <c r="M313" s="14" t="str">
        <f>IF(L313=0,"No Change",IF(L313&lt;0,"Decrease","Increase"))</f>
        <v>Decrease</v>
      </c>
    </row>
    <row r="314" spans="1:13" x14ac:dyDescent="0.2">
      <c r="A314" s="5" t="s">
        <v>14</v>
      </c>
      <c r="B314" s="45">
        <v>696</v>
      </c>
      <c r="C314" s="45">
        <v>458</v>
      </c>
      <c r="D314" s="46">
        <v>504500</v>
      </c>
      <c r="E314" s="46">
        <v>463500</v>
      </c>
      <c r="F314" s="45">
        <v>384</v>
      </c>
      <c r="G314" s="45">
        <v>1663</v>
      </c>
      <c r="H314" s="45">
        <v>3.4</v>
      </c>
      <c r="I314" s="45">
        <v>42</v>
      </c>
      <c r="J314" s="6" t="s">
        <v>2</v>
      </c>
      <c r="K314" s="18">
        <f>SUM(C315-C321)</f>
        <v>-178</v>
      </c>
      <c r="L314" s="10">
        <f>SUM(K314/C321)</f>
        <v>-0.1261516654854713</v>
      </c>
      <c r="M314" s="14" t="str">
        <f t="shared" ref="M314:M318" si="56">IF(L314=0,"No Change",IF(L314&lt;0,"Decrease","Increase"))</f>
        <v>Decrease</v>
      </c>
    </row>
    <row r="315" spans="1:13" x14ac:dyDescent="0.2">
      <c r="A315" s="12" t="s">
        <v>15</v>
      </c>
      <c r="B315" s="47">
        <f>SUM(B312:B314)</f>
        <v>1548</v>
      </c>
      <c r="C315" s="47">
        <f>SUM(C312:C314)</f>
        <v>1233</v>
      </c>
      <c r="D315" s="48">
        <f>SUM(D312:D314)/3</f>
        <v>396083.33333333331</v>
      </c>
      <c r="E315" s="48">
        <f>SUM(E312:E314)/3</f>
        <v>381166.66666666669</v>
      </c>
      <c r="F315" s="47">
        <f>SUM(F312:F314)</f>
        <v>919</v>
      </c>
      <c r="G315" s="47">
        <f>SUM(G312:G314)</f>
        <v>2947</v>
      </c>
      <c r="H315" s="47">
        <f>SUM(H312:H314)/3</f>
        <v>2.2666666666666666</v>
      </c>
      <c r="I315" s="47">
        <f>SUM(I312:I314)/3</f>
        <v>28.333333333333332</v>
      </c>
      <c r="J315" s="6" t="s">
        <v>3</v>
      </c>
      <c r="K315" s="22">
        <f>SUM(D315-D321)</f>
        <v>32750</v>
      </c>
      <c r="L315" s="23">
        <f>SUM(D315-D321)/D321</f>
        <v>9.0137614678899081E-2</v>
      </c>
      <c r="M315" s="14" t="str">
        <f t="shared" si="56"/>
        <v>Increase</v>
      </c>
    </row>
    <row r="316" spans="1:13" x14ac:dyDescent="0.2">
      <c r="A316" s="5"/>
      <c r="B316" s="34"/>
      <c r="C316" s="34"/>
      <c r="D316" s="35"/>
      <c r="E316" s="35"/>
      <c r="F316" s="34"/>
      <c r="G316" s="34"/>
      <c r="H316" s="36"/>
      <c r="I316" s="37"/>
      <c r="J316" s="6" t="s">
        <v>4</v>
      </c>
      <c r="K316" s="22">
        <f>SUM(E315-E321)</f>
        <v>29743.333333333372</v>
      </c>
      <c r="L316" s="23">
        <f>SUM(E315-E321)/E321</f>
        <v>8.4636762878579602E-2</v>
      </c>
      <c r="M316" s="14" t="str">
        <f t="shared" si="56"/>
        <v>Increase</v>
      </c>
    </row>
    <row r="317" spans="1:13" x14ac:dyDescent="0.2">
      <c r="A317" s="9" t="s">
        <v>38</v>
      </c>
      <c r="J317" s="6" t="s">
        <v>5</v>
      </c>
      <c r="K317" s="18">
        <f>SUM(F315-F321)</f>
        <v>-170</v>
      </c>
      <c r="L317" s="10">
        <f>SUM(K317/F321)</f>
        <v>-0.15610651974288339</v>
      </c>
      <c r="M317" s="14" t="str">
        <f t="shared" si="56"/>
        <v>Decrease</v>
      </c>
    </row>
    <row r="318" spans="1:13" x14ac:dyDescent="0.2">
      <c r="A318" s="5" t="s">
        <v>10</v>
      </c>
      <c r="B318" s="45">
        <v>659</v>
      </c>
      <c r="C318" s="45">
        <v>591</v>
      </c>
      <c r="D318" s="46">
        <v>325000</v>
      </c>
      <c r="E318" s="46">
        <v>320000</v>
      </c>
      <c r="F318" s="45">
        <v>481</v>
      </c>
      <c r="G318" s="45">
        <v>876</v>
      </c>
      <c r="H318" s="45">
        <v>1.3</v>
      </c>
      <c r="I318" s="45">
        <v>20</v>
      </c>
      <c r="J318" s="6" t="s">
        <v>6</v>
      </c>
      <c r="K318" s="18">
        <f>SUM(G315-G321)</f>
        <v>50</v>
      </c>
      <c r="L318" s="10">
        <f>SUM(K318/G321)</f>
        <v>1.7259233690024162E-2</v>
      </c>
      <c r="M318" s="14" t="str">
        <f t="shared" si="56"/>
        <v>Increase</v>
      </c>
    </row>
    <row r="319" spans="1:13" x14ac:dyDescent="0.2">
      <c r="A319" s="5" t="s">
        <v>13</v>
      </c>
      <c r="B319" s="45">
        <v>239</v>
      </c>
      <c r="C319" s="45">
        <v>243</v>
      </c>
      <c r="D319" s="46">
        <v>315000</v>
      </c>
      <c r="E319" s="46">
        <v>305000</v>
      </c>
      <c r="F319" s="45">
        <v>204</v>
      </c>
      <c r="G319" s="45">
        <v>465</v>
      </c>
      <c r="H319" s="45">
        <v>1.8</v>
      </c>
      <c r="I319" s="45">
        <v>20</v>
      </c>
      <c r="J319" s="6" t="s">
        <v>17</v>
      </c>
      <c r="K319" s="42" t="s">
        <v>18</v>
      </c>
      <c r="L319" s="43" t="s">
        <v>18</v>
      </c>
      <c r="M319" s="44" t="s">
        <v>18</v>
      </c>
    </row>
    <row r="320" spans="1:13" x14ac:dyDescent="0.2">
      <c r="A320" s="5" t="s">
        <v>14</v>
      </c>
      <c r="B320" s="45">
        <v>709</v>
      </c>
      <c r="C320" s="45">
        <v>577</v>
      </c>
      <c r="D320" s="46">
        <v>450000</v>
      </c>
      <c r="E320" s="46">
        <v>429270</v>
      </c>
      <c r="F320" s="45">
        <v>404</v>
      </c>
      <c r="G320" s="45">
        <v>1556</v>
      </c>
      <c r="H320" s="45">
        <v>2.8</v>
      </c>
      <c r="I320" s="45">
        <v>37</v>
      </c>
      <c r="J320" s="6" t="s">
        <v>19</v>
      </c>
      <c r="K320" s="24">
        <f>SUM(I315-I321)</f>
        <v>2.6666666666666643</v>
      </c>
      <c r="L320" s="10">
        <f>SUM(K320/I321)</f>
        <v>0.10389610389610381</v>
      </c>
      <c r="M320" s="14" t="str">
        <f t="shared" ref="M320" si="57">IF(L320=0,"No Change",IF(L320&lt;0,"Decrease","Increase"))</f>
        <v>Increase</v>
      </c>
    </row>
    <row r="321" spans="1:13" ht="16" thickBot="1" x14ac:dyDescent="0.25">
      <c r="A321" s="13" t="s">
        <v>15</v>
      </c>
      <c r="B321" s="38">
        <f>SUM(B318:B320)</f>
        <v>1607</v>
      </c>
      <c r="C321" s="38">
        <f>SUM(C318:C320)</f>
        <v>1411</v>
      </c>
      <c r="D321" s="39">
        <f>SUM(D318:D320)/3</f>
        <v>363333.33333333331</v>
      </c>
      <c r="E321" s="39">
        <f>SUM(E318:E320)/3</f>
        <v>351423.33333333331</v>
      </c>
      <c r="F321" s="38">
        <f>SUM(F318:F320)</f>
        <v>1089</v>
      </c>
      <c r="G321" s="38">
        <f>SUM(G318:G320)</f>
        <v>2897</v>
      </c>
      <c r="H321" s="40">
        <f>SUM(H318:H320)/3</f>
        <v>1.9666666666666668</v>
      </c>
      <c r="I321" s="47">
        <f>SUM(I318:I320)/3</f>
        <v>25.666666666666668</v>
      </c>
      <c r="J321" s="11"/>
      <c r="K321" s="25"/>
      <c r="L321" s="26"/>
      <c r="M321" s="17"/>
    </row>
    <row r="322" spans="1:13" x14ac:dyDescent="0.2">
      <c r="A322" s="3" t="s">
        <v>36</v>
      </c>
      <c r="B322" s="20"/>
      <c r="C322" s="20"/>
      <c r="D322" s="20"/>
      <c r="E322" s="20"/>
      <c r="F322" s="20"/>
      <c r="G322" s="20"/>
      <c r="H322" s="20"/>
      <c r="I322" s="20"/>
      <c r="J322" s="4"/>
      <c r="K322" s="20"/>
      <c r="L322" s="21"/>
      <c r="M322" s="16"/>
    </row>
    <row r="323" spans="1:13" x14ac:dyDescent="0.2">
      <c r="A323" s="5" t="s">
        <v>10</v>
      </c>
      <c r="B323" s="45">
        <v>551</v>
      </c>
      <c r="C323" s="45">
        <v>514</v>
      </c>
      <c r="D323" s="46">
        <v>355000</v>
      </c>
      <c r="E323" s="46">
        <v>345000</v>
      </c>
      <c r="F323" s="45">
        <v>424</v>
      </c>
      <c r="G323" s="45">
        <v>725</v>
      </c>
      <c r="H323" s="45">
        <v>1.5</v>
      </c>
      <c r="I323" s="45">
        <v>16</v>
      </c>
      <c r="J323" s="6"/>
      <c r="K323" s="7" t="s">
        <v>11</v>
      </c>
      <c r="L323" s="8" t="s">
        <v>12</v>
      </c>
      <c r="M323" s="14"/>
    </row>
    <row r="324" spans="1:13" x14ac:dyDescent="0.2">
      <c r="A324" s="5" t="s">
        <v>13</v>
      </c>
      <c r="B324" s="45">
        <v>243</v>
      </c>
      <c r="C324" s="45">
        <v>261</v>
      </c>
      <c r="D324" s="46">
        <v>345900</v>
      </c>
      <c r="E324" s="46">
        <v>325000</v>
      </c>
      <c r="F324" s="45">
        <v>173</v>
      </c>
      <c r="G324" s="45">
        <v>442</v>
      </c>
      <c r="H324" s="45">
        <v>2.4</v>
      </c>
      <c r="I324" s="45">
        <v>24</v>
      </c>
      <c r="J324" s="6" t="s">
        <v>1</v>
      </c>
      <c r="K324" s="18">
        <f>SUM(B326-B332)</f>
        <v>-197</v>
      </c>
      <c r="L324" s="10">
        <f>SUM(K324/B332)</f>
        <v>-0.12152991980259099</v>
      </c>
      <c r="M324" s="14" t="str">
        <f>IF(L324=0,"No Change",IF(L324&lt;0,"Decrease","Increase"))</f>
        <v>Decrease</v>
      </c>
    </row>
    <row r="325" spans="1:13" x14ac:dyDescent="0.2">
      <c r="A325" s="5" t="s">
        <v>14</v>
      </c>
      <c r="B325" s="45">
        <v>630</v>
      </c>
      <c r="C325" s="45">
        <v>470</v>
      </c>
      <c r="D325" s="46">
        <v>489000</v>
      </c>
      <c r="E325" s="46">
        <v>447898</v>
      </c>
      <c r="F325" s="45">
        <v>394</v>
      </c>
      <c r="G325" s="45">
        <v>1567</v>
      </c>
      <c r="H325" s="45">
        <v>3.8</v>
      </c>
      <c r="I325" s="45">
        <v>47</v>
      </c>
      <c r="J325" s="6" t="s">
        <v>2</v>
      </c>
      <c r="K325" s="18">
        <f>SUM(C326-C332)</f>
        <v>-232</v>
      </c>
      <c r="L325" s="10">
        <f>SUM(K325/C332)</f>
        <v>-0.15707515233581584</v>
      </c>
      <c r="M325" s="14" t="str">
        <f t="shared" ref="M325:M329" si="58">IF(L325=0,"No Change",IF(L325&lt;0,"Decrease","Increase"))</f>
        <v>Decrease</v>
      </c>
    </row>
    <row r="326" spans="1:13" x14ac:dyDescent="0.2">
      <c r="A326" s="12" t="s">
        <v>15</v>
      </c>
      <c r="B326" s="47">
        <f>SUM(B323:B325)</f>
        <v>1424</v>
      </c>
      <c r="C326" s="47">
        <f>SUM(C323:C325)</f>
        <v>1245</v>
      </c>
      <c r="D326" s="48">
        <f>SUM(D323:D325)/3</f>
        <v>396633.33333333331</v>
      </c>
      <c r="E326" s="48">
        <f>SUM(E323:E325)/3</f>
        <v>372632.66666666669</v>
      </c>
      <c r="F326" s="47">
        <f>SUM(F323:F325)</f>
        <v>991</v>
      </c>
      <c r="G326" s="47">
        <f>SUM(G323:G325)</f>
        <v>2734</v>
      </c>
      <c r="H326" s="47">
        <f>SUM(H323:H325)/3</f>
        <v>2.5666666666666664</v>
      </c>
      <c r="I326" s="47">
        <f>SUM(I323:I325)/3</f>
        <v>29</v>
      </c>
      <c r="J326" s="6" t="s">
        <v>3</v>
      </c>
      <c r="K326" s="22">
        <f>SUM(D326-D332)</f>
        <v>35333.333333333314</v>
      </c>
      <c r="L326" s="23">
        <f>SUM(D326-D332)/D332</f>
        <v>9.7794999538702784E-2</v>
      </c>
      <c r="M326" s="14" t="str">
        <f t="shared" si="58"/>
        <v>Increase</v>
      </c>
    </row>
    <row r="327" spans="1:13" x14ac:dyDescent="0.2">
      <c r="A327" s="5"/>
      <c r="B327" s="34"/>
      <c r="C327" s="34"/>
      <c r="D327" s="35"/>
      <c r="E327" s="35"/>
      <c r="F327" s="34"/>
      <c r="G327" s="34"/>
      <c r="H327" s="36"/>
      <c r="I327" s="37"/>
      <c r="J327" s="6" t="s">
        <v>4</v>
      </c>
      <c r="K327" s="22">
        <f>SUM(E326-E332)</f>
        <v>10299.333333333372</v>
      </c>
      <c r="L327" s="23">
        <f>SUM(E326-E332)/E332</f>
        <v>2.8425022999080146E-2</v>
      </c>
      <c r="M327" s="14" t="str">
        <f t="shared" si="58"/>
        <v>Increase</v>
      </c>
    </row>
    <row r="328" spans="1:13" x14ac:dyDescent="0.2">
      <c r="A328" s="9" t="s">
        <v>37</v>
      </c>
      <c r="J328" s="6" t="s">
        <v>5</v>
      </c>
      <c r="K328" s="18">
        <f>SUM(F326-F332)</f>
        <v>-213</v>
      </c>
      <c r="L328" s="10">
        <f>SUM(K328/F332)</f>
        <v>-0.17691029900332225</v>
      </c>
      <c r="M328" s="14" t="str">
        <f t="shared" si="58"/>
        <v>Decrease</v>
      </c>
    </row>
    <row r="329" spans="1:13" x14ac:dyDescent="0.2">
      <c r="A329" s="5" t="s">
        <v>10</v>
      </c>
      <c r="B329" s="45">
        <v>643</v>
      </c>
      <c r="C329" s="45">
        <v>664</v>
      </c>
      <c r="D329" s="46">
        <v>315000</v>
      </c>
      <c r="E329" s="46">
        <v>350000</v>
      </c>
      <c r="F329" s="45">
        <v>565</v>
      </c>
      <c r="G329" s="45">
        <v>857</v>
      </c>
      <c r="H329" s="45">
        <v>1.3</v>
      </c>
      <c r="I329" s="45">
        <v>18</v>
      </c>
      <c r="J329" s="6" t="s">
        <v>6</v>
      </c>
      <c r="K329" s="18">
        <f>SUM(G326-G332)</f>
        <v>-104</v>
      </c>
      <c r="L329" s="10">
        <f>SUM(K329/G332)</f>
        <v>-3.6645525017618044E-2</v>
      </c>
      <c r="M329" s="14" t="str">
        <f t="shared" si="58"/>
        <v>Decrease</v>
      </c>
    </row>
    <row r="330" spans="1:13" x14ac:dyDescent="0.2">
      <c r="A330" s="5" t="s">
        <v>13</v>
      </c>
      <c r="B330" s="45">
        <v>293</v>
      </c>
      <c r="C330" s="45">
        <v>254</v>
      </c>
      <c r="D330" s="46">
        <v>319900</v>
      </c>
      <c r="E330" s="46">
        <v>320000</v>
      </c>
      <c r="F330" s="45">
        <v>215</v>
      </c>
      <c r="G330" s="45">
        <v>492</v>
      </c>
      <c r="H330" s="45">
        <v>1.7</v>
      </c>
      <c r="I330" s="45">
        <v>19</v>
      </c>
      <c r="J330" s="6" t="s">
        <v>17</v>
      </c>
      <c r="K330" s="42" t="s">
        <v>18</v>
      </c>
      <c r="L330" s="43" t="s">
        <v>18</v>
      </c>
      <c r="M330" s="44" t="s">
        <v>18</v>
      </c>
    </row>
    <row r="331" spans="1:13" x14ac:dyDescent="0.2">
      <c r="A331" s="5" t="s">
        <v>14</v>
      </c>
      <c r="B331" s="45">
        <v>685</v>
      </c>
      <c r="C331" s="45">
        <v>559</v>
      </c>
      <c r="D331" s="46">
        <v>449000</v>
      </c>
      <c r="E331" s="46">
        <v>417000</v>
      </c>
      <c r="F331" s="45">
        <v>424</v>
      </c>
      <c r="G331" s="45">
        <v>1489</v>
      </c>
      <c r="H331" s="45">
        <v>3.2</v>
      </c>
      <c r="I331" s="45">
        <v>37</v>
      </c>
      <c r="J331" s="6" t="s">
        <v>19</v>
      </c>
      <c r="K331" s="24">
        <f>SUM(I326-I332)</f>
        <v>4.3333333333333321</v>
      </c>
      <c r="L331" s="10">
        <f>SUM(K331/I332)</f>
        <v>0.17567567567567563</v>
      </c>
      <c r="M331" s="14" t="str">
        <f t="shared" ref="M331" si="59">IF(L331=0,"No Change",IF(L331&lt;0,"Decrease","Increase"))</f>
        <v>Increase</v>
      </c>
    </row>
    <row r="332" spans="1:13" ht="16" thickBot="1" x14ac:dyDescent="0.25">
      <c r="A332" s="13" t="s">
        <v>15</v>
      </c>
      <c r="B332" s="38">
        <f>SUM(B329:B331)</f>
        <v>1621</v>
      </c>
      <c r="C332" s="38">
        <f>SUM(C329:C331)</f>
        <v>1477</v>
      </c>
      <c r="D332" s="39">
        <f>SUM(D329:D331)/3</f>
        <v>361300</v>
      </c>
      <c r="E332" s="39">
        <f>SUM(E329:E331)/3</f>
        <v>362333.33333333331</v>
      </c>
      <c r="F332" s="38">
        <f>SUM(F329:F331)</f>
        <v>1204</v>
      </c>
      <c r="G332" s="38">
        <f>SUM(G329:G331)</f>
        <v>2838</v>
      </c>
      <c r="H332" s="40">
        <f>SUM(H329:H331)/3</f>
        <v>2.0666666666666669</v>
      </c>
      <c r="I332" s="47">
        <f>SUM(I329:I331)/3</f>
        <v>24.666666666666668</v>
      </c>
      <c r="J332" s="11"/>
      <c r="K332" s="25"/>
      <c r="L332" s="26"/>
      <c r="M332" s="17"/>
    </row>
    <row r="333" spans="1:13" x14ac:dyDescent="0.2">
      <c r="A333" s="3" t="s">
        <v>34</v>
      </c>
      <c r="B333" s="20"/>
      <c r="C333" s="20"/>
      <c r="D333" s="20"/>
      <c r="E333" s="20"/>
      <c r="F333" s="20"/>
      <c r="G333" s="20"/>
      <c r="H333" s="20"/>
      <c r="I333" s="20"/>
      <c r="J333" s="4"/>
      <c r="K333" s="20"/>
      <c r="L333" s="21"/>
      <c r="M333" s="16"/>
    </row>
    <row r="334" spans="1:13" x14ac:dyDescent="0.2">
      <c r="A334" s="5" t="s">
        <v>10</v>
      </c>
      <c r="B334" s="45">
        <v>554</v>
      </c>
      <c r="C334" s="45">
        <v>467</v>
      </c>
      <c r="D334" s="46">
        <v>349900</v>
      </c>
      <c r="E334" s="46">
        <v>355000</v>
      </c>
      <c r="F334" s="45">
        <v>416</v>
      </c>
      <c r="G334" s="45">
        <v>702</v>
      </c>
      <c r="H334" s="45">
        <v>1.2</v>
      </c>
      <c r="I334" s="45">
        <v>15</v>
      </c>
      <c r="J334" s="6"/>
      <c r="K334" s="7" t="s">
        <v>11</v>
      </c>
      <c r="L334" s="8" t="s">
        <v>12</v>
      </c>
      <c r="M334" s="14"/>
    </row>
    <row r="335" spans="1:13" x14ac:dyDescent="0.2">
      <c r="A335" s="5" t="s">
        <v>13</v>
      </c>
      <c r="B335" s="45">
        <v>242</v>
      </c>
      <c r="C335" s="45">
        <v>182</v>
      </c>
      <c r="D335" s="46">
        <v>342500</v>
      </c>
      <c r="E335" s="46">
        <v>330000</v>
      </c>
      <c r="F335" s="45">
        <v>209</v>
      </c>
      <c r="G335" s="45">
        <v>426</v>
      </c>
      <c r="H335" s="45">
        <v>1.7</v>
      </c>
      <c r="I335" s="45">
        <v>27</v>
      </c>
      <c r="J335" s="6" t="s">
        <v>1</v>
      </c>
      <c r="K335" s="18">
        <f>SUM(B337-B343)</f>
        <v>-434</v>
      </c>
      <c r="L335" s="10">
        <f>SUM(K335/B343)</f>
        <v>-0.24478285391990975</v>
      </c>
      <c r="M335" s="14" t="str">
        <f>IF(L335=0,"No Change",IF(L335&lt;0,"Decrease","Increase"))</f>
        <v>Decrease</v>
      </c>
    </row>
    <row r="336" spans="1:13" x14ac:dyDescent="0.2">
      <c r="A336" s="5" t="s">
        <v>14</v>
      </c>
      <c r="B336" s="45">
        <v>543</v>
      </c>
      <c r="C336" s="45">
        <v>399</v>
      </c>
      <c r="D336" s="46">
        <v>469000</v>
      </c>
      <c r="E336" s="46">
        <v>450000</v>
      </c>
      <c r="F336" s="45">
        <v>347</v>
      </c>
      <c r="G336" s="45">
        <v>1561</v>
      </c>
      <c r="H336" s="45">
        <v>3.1</v>
      </c>
      <c r="I336" s="45">
        <v>42</v>
      </c>
      <c r="J336" s="6" t="s">
        <v>2</v>
      </c>
      <c r="K336" s="18">
        <f>SUM(C337-C343)</f>
        <v>-374</v>
      </c>
      <c r="L336" s="10">
        <f>SUM(K336/C343)</f>
        <v>-0.26300984528832633</v>
      </c>
      <c r="M336" s="14" t="str">
        <f t="shared" ref="M336:M340" si="60">IF(L336=0,"No Change",IF(L336&lt;0,"Decrease","Increase"))</f>
        <v>Decrease</v>
      </c>
    </row>
    <row r="337" spans="1:13" x14ac:dyDescent="0.2">
      <c r="A337" s="12" t="s">
        <v>15</v>
      </c>
      <c r="B337" s="47">
        <f>SUM(B334:B336)</f>
        <v>1339</v>
      </c>
      <c r="C337" s="47">
        <f>SUM(C334:C336)</f>
        <v>1048</v>
      </c>
      <c r="D337" s="48">
        <f>SUM(D334:D336)/3</f>
        <v>387133.33333333331</v>
      </c>
      <c r="E337" s="48">
        <f>SUM(E334:E336)/3</f>
        <v>378333.33333333331</v>
      </c>
      <c r="F337" s="47">
        <f>SUM(F334:F336)</f>
        <v>972</v>
      </c>
      <c r="G337" s="47">
        <f>SUM(G334:G336)</f>
        <v>2689</v>
      </c>
      <c r="H337" s="47">
        <f>SUM(H334:H336)/3</f>
        <v>2</v>
      </c>
      <c r="I337" s="47">
        <f>SUM(I334:I336)/3</f>
        <v>28</v>
      </c>
      <c r="J337" s="6" t="s">
        <v>3</v>
      </c>
      <c r="K337" s="22">
        <f>SUM(D337-D343)</f>
        <v>11268.333333333314</v>
      </c>
      <c r="L337" s="23">
        <f>SUM(D337-D343)/D343</f>
        <v>2.9979735632030952E-2</v>
      </c>
      <c r="M337" s="14" t="str">
        <f t="shared" si="60"/>
        <v>Increase</v>
      </c>
    </row>
    <row r="338" spans="1:13" x14ac:dyDescent="0.2">
      <c r="A338" s="5"/>
      <c r="B338" s="34"/>
      <c r="C338" s="34"/>
      <c r="D338" s="35"/>
      <c r="E338" s="35"/>
      <c r="F338" s="34"/>
      <c r="G338" s="34"/>
      <c r="H338" s="36"/>
      <c r="I338" s="37"/>
      <c r="J338" s="6" t="s">
        <v>4</v>
      </c>
      <c r="K338" s="22">
        <f>SUM(E337-E343)</f>
        <v>19766.666666666628</v>
      </c>
      <c r="L338" s="23">
        <f>SUM(E337-E343)/E343</f>
        <v>5.5126894115459589E-2</v>
      </c>
      <c r="M338" s="14" t="str">
        <f t="shared" si="60"/>
        <v>Increase</v>
      </c>
    </row>
    <row r="339" spans="1:13" x14ac:dyDescent="0.2">
      <c r="A339" s="9" t="s">
        <v>35</v>
      </c>
      <c r="J339" s="6" t="s">
        <v>5</v>
      </c>
      <c r="K339" s="18">
        <f>SUM(F337-F343)</f>
        <v>-175</v>
      </c>
      <c r="L339" s="10">
        <f>SUM(K339/F343)</f>
        <v>-0.15257192676547515</v>
      </c>
      <c r="M339" s="14" t="str">
        <f t="shared" si="60"/>
        <v>Decrease</v>
      </c>
    </row>
    <row r="340" spans="1:13" x14ac:dyDescent="0.2">
      <c r="A340" s="5" t="s">
        <v>10</v>
      </c>
      <c r="B340" s="45">
        <v>719</v>
      </c>
      <c r="C340" s="45">
        <v>668</v>
      </c>
      <c r="D340" s="46">
        <v>325000</v>
      </c>
      <c r="E340" s="46">
        <v>345750</v>
      </c>
      <c r="F340" s="45">
        <v>508</v>
      </c>
      <c r="G340" s="45">
        <v>906</v>
      </c>
      <c r="H340" s="45">
        <v>1.3</v>
      </c>
      <c r="I340" s="45">
        <v>12</v>
      </c>
      <c r="J340" s="6" t="s">
        <v>6</v>
      </c>
      <c r="K340" s="18">
        <f>SUM(G337-G343)</f>
        <v>-115</v>
      </c>
      <c r="L340" s="10">
        <f>SUM(K340/G343)</f>
        <v>-4.1012838801711839E-2</v>
      </c>
      <c r="M340" s="14" t="str">
        <f t="shared" si="60"/>
        <v>Decrease</v>
      </c>
    </row>
    <row r="341" spans="1:13" x14ac:dyDescent="0.2">
      <c r="A341" s="5" t="s">
        <v>13</v>
      </c>
      <c r="B341" s="45">
        <v>354</v>
      </c>
      <c r="C341" s="45">
        <v>284</v>
      </c>
      <c r="D341" s="46">
        <v>326860</v>
      </c>
      <c r="E341" s="46">
        <v>305000</v>
      </c>
      <c r="F341" s="45">
        <v>233</v>
      </c>
      <c r="G341" s="45">
        <v>482</v>
      </c>
      <c r="H341" s="45">
        <v>1.8</v>
      </c>
      <c r="I341" s="45">
        <v>18</v>
      </c>
      <c r="J341" s="6" t="s">
        <v>17</v>
      </c>
      <c r="K341" s="42" t="s">
        <v>18</v>
      </c>
      <c r="L341" s="43" t="s">
        <v>18</v>
      </c>
      <c r="M341" s="44" t="s">
        <v>18</v>
      </c>
    </row>
    <row r="342" spans="1:13" x14ac:dyDescent="0.2">
      <c r="A342" s="5" t="s">
        <v>14</v>
      </c>
      <c r="B342" s="45">
        <v>700</v>
      </c>
      <c r="C342" s="45">
        <v>470</v>
      </c>
      <c r="D342" s="46">
        <v>475735</v>
      </c>
      <c r="E342" s="46">
        <v>424950</v>
      </c>
      <c r="F342" s="45">
        <v>406</v>
      </c>
      <c r="G342" s="45">
        <v>1416</v>
      </c>
      <c r="H342" s="45">
        <v>2.7</v>
      </c>
      <c r="I342" s="45">
        <v>24</v>
      </c>
      <c r="J342" s="6" t="s">
        <v>19</v>
      </c>
      <c r="K342" s="24">
        <f>SUM(I337-I343)</f>
        <v>10</v>
      </c>
      <c r="L342" s="10">
        <f>SUM(K342/I343)</f>
        <v>0.55555555555555558</v>
      </c>
      <c r="M342" s="14" t="str">
        <f t="shared" ref="M342" si="61">IF(L342=0,"No Change",IF(L342&lt;0,"Decrease","Increase"))</f>
        <v>Increase</v>
      </c>
    </row>
    <row r="343" spans="1:13" ht="16" thickBot="1" x14ac:dyDescent="0.25">
      <c r="A343" s="13" t="s">
        <v>15</v>
      </c>
      <c r="B343" s="38">
        <f>SUM(B340:B342)</f>
        <v>1773</v>
      </c>
      <c r="C343" s="38">
        <f>SUM(C340:C342)</f>
        <v>1422</v>
      </c>
      <c r="D343" s="39">
        <f>SUM(D340:D342)/3</f>
        <v>375865</v>
      </c>
      <c r="E343" s="39">
        <f>SUM(E340:E342)/3</f>
        <v>358566.66666666669</v>
      </c>
      <c r="F343" s="38">
        <f>SUM(F340:F342)</f>
        <v>1147</v>
      </c>
      <c r="G343" s="38">
        <f>SUM(G340:G342)</f>
        <v>2804</v>
      </c>
      <c r="H343" s="40">
        <f>SUM(H340:H342)/3</f>
        <v>1.9333333333333336</v>
      </c>
      <c r="I343" s="47">
        <f>SUM(I340:I342)/3</f>
        <v>18</v>
      </c>
      <c r="J343" s="11"/>
      <c r="K343" s="25"/>
      <c r="L343" s="26"/>
      <c r="M343" s="17"/>
    </row>
    <row r="344" spans="1:13" x14ac:dyDescent="0.2">
      <c r="A344" s="3" t="s">
        <v>32</v>
      </c>
      <c r="B344" s="20"/>
      <c r="C344" s="20"/>
      <c r="D344" s="20"/>
      <c r="E344" s="20"/>
      <c r="F344" s="20"/>
      <c r="G344" s="20"/>
      <c r="H344" s="20"/>
      <c r="I344" s="20"/>
      <c r="J344" s="4"/>
      <c r="K344" s="20"/>
      <c r="L344" s="21"/>
      <c r="M344" s="16"/>
    </row>
    <row r="345" spans="1:13" x14ac:dyDescent="0.2">
      <c r="A345" s="5" t="s">
        <v>10</v>
      </c>
      <c r="B345" s="45">
        <v>609</v>
      </c>
      <c r="C345" s="45">
        <v>557</v>
      </c>
      <c r="D345" s="46">
        <v>350000</v>
      </c>
      <c r="E345" s="46">
        <v>345000</v>
      </c>
      <c r="F345" s="45">
        <v>467</v>
      </c>
      <c r="G345" s="45">
        <v>667</v>
      </c>
      <c r="H345" s="45">
        <v>1.4</v>
      </c>
      <c r="I345" s="45">
        <v>20</v>
      </c>
      <c r="J345" s="6"/>
      <c r="K345" s="7" t="s">
        <v>11</v>
      </c>
      <c r="L345" s="8" t="s">
        <v>12</v>
      </c>
      <c r="M345" s="14"/>
    </row>
    <row r="346" spans="1:13" x14ac:dyDescent="0.2">
      <c r="A346" s="5" t="s">
        <v>13</v>
      </c>
      <c r="B346" s="45">
        <v>290</v>
      </c>
      <c r="C346" s="45">
        <v>249</v>
      </c>
      <c r="D346" s="46">
        <v>330000</v>
      </c>
      <c r="E346" s="46">
        <v>310000</v>
      </c>
      <c r="F346" s="45">
        <v>207</v>
      </c>
      <c r="G346" s="45">
        <v>451</v>
      </c>
      <c r="H346" s="45">
        <v>2</v>
      </c>
      <c r="I346" s="45">
        <v>23</v>
      </c>
      <c r="J346" s="6" t="s">
        <v>1</v>
      </c>
      <c r="K346" s="18">
        <f>SUM(B348-B354)</f>
        <v>-346</v>
      </c>
      <c r="L346" s="10">
        <f>SUM(K346/B354)</f>
        <v>-0.18652291105121294</v>
      </c>
      <c r="M346" s="14" t="str">
        <f>IF(L346=0,"No Change",IF(L346&lt;0,"Decrease","Increase"))</f>
        <v>Decrease</v>
      </c>
    </row>
    <row r="347" spans="1:13" x14ac:dyDescent="0.2">
      <c r="A347" s="5" t="s">
        <v>14</v>
      </c>
      <c r="B347" s="45">
        <v>610</v>
      </c>
      <c r="C347" s="45">
        <v>496</v>
      </c>
      <c r="D347" s="46">
        <v>474900</v>
      </c>
      <c r="E347" s="46">
        <v>463500</v>
      </c>
      <c r="F347" s="45">
        <v>330</v>
      </c>
      <c r="G347" s="45">
        <v>1593</v>
      </c>
      <c r="H347" s="45">
        <v>3</v>
      </c>
      <c r="I347" s="45">
        <v>40</v>
      </c>
      <c r="J347" s="6" t="s">
        <v>2</v>
      </c>
      <c r="K347" s="18">
        <f>SUM(C348-C354)</f>
        <v>-184</v>
      </c>
      <c r="L347" s="10">
        <f>SUM(K347/C354)</f>
        <v>-0.12382234185733512</v>
      </c>
      <c r="M347" s="14" t="str">
        <f t="shared" ref="M347:M351" si="62">IF(L347=0,"No Change",IF(L347&lt;0,"Decrease","Increase"))</f>
        <v>Decrease</v>
      </c>
    </row>
    <row r="348" spans="1:13" x14ac:dyDescent="0.2">
      <c r="A348" s="12" t="s">
        <v>15</v>
      </c>
      <c r="B348" s="47">
        <f>SUM(B345:B347)</f>
        <v>1509</v>
      </c>
      <c r="C348" s="47">
        <f>SUM(C345:C347)</f>
        <v>1302</v>
      </c>
      <c r="D348" s="48">
        <f>SUM(D345:D347)/3</f>
        <v>384966.66666666669</v>
      </c>
      <c r="E348" s="48">
        <f>SUM(E345:E347)/3</f>
        <v>372833.33333333331</v>
      </c>
      <c r="F348" s="47">
        <f>SUM(F345:F347)</f>
        <v>1004</v>
      </c>
      <c r="G348" s="47">
        <f>SUM(G345:G347)</f>
        <v>2711</v>
      </c>
      <c r="H348" s="47">
        <f>SUM(H345:H347)/3</f>
        <v>2.1333333333333333</v>
      </c>
      <c r="I348" s="47">
        <f>SUM(I345:I347)/3</f>
        <v>27.666666666666668</v>
      </c>
      <c r="J348" s="6" t="s">
        <v>3</v>
      </c>
      <c r="K348" s="22">
        <f>SUM(D348-D354)</f>
        <v>7368.3333333333721</v>
      </c>
      <c r="L348" s="23">
        <f>SUM(D348-D354)/D354</f>
        <v>1.9513680763068444E-2</v>
      </c>
      <c r="M348" s="14" t="str">
        <f t="shared" si="62"/>
        <v>Increase</v>
      </c>
    </row>
    <row r="349" spans="1:13" x14ac:dyDescent="0.2">
      <c r="A349" s="5"/>
      <c r="B349" s="34"/>
      <c r="C349" s="34"/>
      <c r="D349" s="35"/>
      <c r="E349" s="35"/>
      <c r="F349" s="34"/>
      <c r="G349" s="34"/>
      <c r="H349" s="36"/>
      <c r="I349" s="37"/>
      <c r="J349" s="6" t="s">
        <v>4</v>
      </c>
      <c r="K349" s="22">
        <f>SUM(E348-E354)</f>
        <v>6875</v>
      </c>
      <c r="L349" s="23">
        <f>SUM(E348-E354)/E354</f>
        <v>1.8786291699874759E-2</v>
      </c>
      <c r="M349" s="14" t="str">
        <f t="shared" si="62"/>
        <v>Increase</v>
      </c>
    </row>
    <row r="350" spans="1:13" x14ac:dyDescent="0.2">
      <c r="A350" s="9" t="s">
        <v>33</v>
      </c>
      <c r="J350" s="6" t="s">
        <v>5</v>
      </c>
      <c r="K350" s="18">
        <f>SUM(F348-F354)</f>
        <v>-220</v>
      </c>
      <c r="L350" s="10">
        <f>SUM(K350/F354)</f>
        <v>-0.17973856209150327</v>
      </c>
      <c r="M350" s="14" t="str">
        <f t="shared" si="62"/>
        <v>Decrease</v>
      </c>
    </row>
    <row r="351" spans="1:13" x14ac:dyDescent="0.2">
      <c r="A351" s="5" t="s">
        <v>10</v>
      </c>
      <c r="B351" s="45">
        <v>856</v>
      </c>
      <c r="C351" s="45">
        <v>682</v>
      </c>
      <c r="D351" s="46">
        <v>349900</v>
      </c>
      <c r="E351" s="46">
        <v>331500</v>
      </c>
      <c r="F351" s="45">
        <v>582</v>
      </c>
      <c r="G351" s="45">
        <v>859</v>
      </c>
      <c r="H351" s="45">
        <v>1.3</v>
      </c>
      <c r="I351" s="45">
        <v>13</v>
      </c>
      <c r="J351" s="6" t="s">
        <v>6</v>
      </c>
      <c r="K351" s="18">
        <f>SUM(G348-G354)</f>
        <v>89</v>
      </c>
      <c r="L351" s="10">
        <f>SUM(K351/G354)</f>
        <v>3.3943554538520215E-2</v>
      </c>
      <c r="M351" s="14" t="str">
        <f t="shared" si="62"/>
        <v>Increase</v>
      </c>
    </row>
    <row r="352" spans="1:13" x14ac:dyDescent="0.2">
      <c r="A352" s="5" t="s">
        <v>13</v>
      </c>
      <c r="B352" s="45">
        <v>329</v>
      </c>
      <c r="C352" s="45">
        <v>272</v>
      </c>
      <c r="D352" s="46">
        <v>319900</v>
      </c>
      <c r="E352" s="46">
        <v>330000</v>
      </c>
      <c r="F352" s="45">
        <v>249</v>
      </c>
      <c r="G352" s="45">
        <v>433</v>
      </c>
      <c r="H352" s="45">
        <v>1.7</v>
      </c>
      <c r="I352" s="45">
        <v>19</v>
      </c>
      <c r="J352" s="6" t="s">
        <v>17</v>
      </c>
      <c r="K352" s="42" t="s">
        <v>18</v>
      </c>
      <c r="L352" s="43" t="s">
        <v>18</v>
      </c>
      <c r="M352" s="44" t="s">
        <v>18</v>
      </c>
    </row>
    <row r="353" spans="1:13" x14ac:dyDescent="0.2">
      <c r="A353" s="5" t="s">
        <v>14</v>
      </c>
      <c r="B353" s="45">
        <v>670</v>
      </c>
      <c r="C353" s="45">
        <v>532</v>
      </c>
      <c r="D353" s="46">
        <v>462995</v>
      </c>
      <c r="E353" s="46">
        <v>436375</v>
      </c>
      <c r="F353" s="45">
        <v>393</v>
      </c>
      <c r="G353" s="45">
        <v>1330</v>
      </c>
      <c r="H353" s="45">
        <v>2.2999999999999998</v>
      </c>
      <c r="I353" s="45">
        <v>24</v>
      </c>
      <c r="J353" s="6" t="s">
        <v>19</v>
      </c>
      <c r="K353" s="24">
        <f>SUM(I348-I354)</f>
        <v>9</v>
      </c>
      <c r="L353" s="10">
        <f>SUM(K353/I354)</f>
        <v>0.4821428571428571</v>
      </c>
      <c r="M353" s="14" t="str">
        <f t="shared" ref="M353" si="63">IF(L353=0,"No Change",IF(L353&lt;0,"Decrease","Increase"))</f>
        <v>Increase</v>
      </c>
    </row>
    <row r="354" spans="1:13" ht="16" thickBot="1" x14ac:dyDescent="0.25">
      <c r="A354" s="13" t="s">
        <v>15</v>
      </c>
      <c r="B354" s="38">
        <f>SUM(B351:B353)</f>
        <v>1855</v>
      </c>
      <c r="C354" s="38">
        <f>SUM(C351:C353)</f>
        <v>1486</v>
      </c>
      <c r="D354" s="39">
        <f>SUM(D351:D353)/3</f>
        <v>377598.33333333331</v>
      </c>
      <c r="E354" s="39">
        <f>SUM(E351:E353)/3</f>
        <v>365958.33333333331</v>
      </c>
      <c r="F354" s="38">
        <f>SUM(F351:F353)</f>
        <v>1224</v>
      </c>
      <c r="G354" s="38">
        <f>SUM(G351:G353)</f>
        <v>2622</v>
      </c>
      <c r="H354" s="40">
        <f>SUM(H351:H353)/3</f>
        <v>1.7666666666666666</v>
      </c>
      <c r="I354" s="47">
        <f>SUM(I351:I353)/3</f>
        <v>18.666666666666668</v>
      </c>
      <c r="J354" s="11"/>
      <c r="K354" s="25"/>
      <c r="L354" s="26"/>
      <c r="M354" s="17"/>
    </row>
    <row r="355" spans="1:13" x14ac:dyDescent="0.2">
      <c r="A355" s="3" t="s">
        <v>9</v>
      </c>
      <c r="B355" s="20"/>
      <c r="C355" s="20"/>
      <c r="D355" s="20"/>
      <c r="E355" s="20"/>
      <c r="F355" s="20"/>
      <c r="G355" s="20"/>
      <c r="H355" s="20"/>
      <c r="I355" s="20"/>
      <c r="J355" s="4"/>
      <c r="K355" s="20"/>
      <c r="L355" s="21"/>
      <c r="M355" s="16"/>
    </row>
    <row r="356" spans="1:13" x14ac:dyDescent="0.2">
      <c r="A356" s="5" t="s">
        <v>10</v>
      </c>
      <c r="B356" s="45">
        <v>564</v>
      </c>
      <c r="C356" s="45">
        <v>488</v>
      </c>
      <c r="D356" s="46">
        <v>349900</v>
      </c>
      <c r="E356" s="46">
        <v>330000</v>
      </c>
      <c r="F356" s="45">
        <v>450</v>
      </c>
      <c r="G356" s="45">
        <v>659</v>
      </c>
      <c r="H356" s="45">
        <v>1.6</v>
      </c>
      <c r="I356" s="45">
        <v>16</v>
      </c>
      <c r="J356" s="6"/>
      <c r="K356" s="7" t="s">
        <v>11</v>
      </c>
      <c r="L356" s="8" t="s">
        <v>12</v>
      </c>
      <c r="M356" s="14"/>
    </row>
    <row r="357" spans="1:13" x14ac:dyDescent="0.2">
      <c r="A357" s="5" t="s">
        <v>13</v>
      </c>
      <c r="B357" s="45">
        <v>286</v>
      </c>
      <c r="C357" s="45">
        <v>221</v>
      </c>
      <c r="D357" s="46">
        <v>339950</v>
      </c>
      <c r="E357" s="46">
        <v>320000</v>
      </c>
      <c r="F357" s="45">
        <v>217</v>
      </c>
      <c r="G357" s="45">
        <v>412</v>
      </c>
      <c r="H357" s="45">
        <v>2.2000000000000002</v>
      </c>
      <c r="I357" s="45">
        <v>35</v>
      </c>
      <c r="J357" s="6" t="s">
        <v>1</v>
      </c>
      <c r="K357" s="18">
        <f>SUM(B359-B365)</f>
        <v>-243</v>
      </c>
      <c r="L357" s="10">
        <f>SUM(K357/B365)</f>
        <v>-0.13846153846153847</v>
      </c>
      <c r="M357" s="14" t="str">
        <f>IF(L357=0,"No Change",IF(L357&lt;0,"Decrease","Increase"))</f>
        <v>Decrease</v>
      </c>
    </row>
    <row r="358" spans="1:13" x14ac:dyDescent="0.2">
      <c r="A358" s="5" t="s">
        <v>14</v>
      </c>
      <c r="B358" s="45">
        <v>662</v>
      </c>
      <c r="C358" s="45">
        <v>529</v>
      </c>
      <c r="D358" s="46">
        <v>498390</v>
      </c>
      <c r="E358" s="46">
        <v>439000</v>
      </c>
      <c r="F358" s="45">
        <v>416</v>
      </c>
      <c r="G358" s="45">
        <v>1549</v>
      </c>
      <c r="H358" s="45">
        <v>3.5</v>
      </c>
      <c r="I358" s="45">
        <v>48</v>
      </c>
      <c r="J358" s="6" t="s">
        <v>2</v>
      </c>
      <c r="K358" s="18">
        <f>SUM(C359-C365)</f>
        <v>-240</v>
      </c>
      <c r="L358" s="10">
        <f>SUM(K358/C365)</f>
        <v>-0.16238159675236807</v>
      </c>
      <c r="M358" s="14" t="str">
        <f t="shared" ref="M358:M362" si="64">IF(L358=0,"No Change",IF(L358&lt;0,"Decrease","Increase"))</f>
        <v>Decrease</v>
      </c>
    </row>
    <row r="359" spans="1:13" x14ac:dyDescent="0.2">
      <c r="A359" s="12" t="s">
        <v>15</v>
      </c>
      <c r="B359" s="47">
        <f>SUM(B356:B358)</f>
        <v>1512</v>
      </c>
      <c r="C359" s="47">
        <f>SUM(C356:C358)</f>
        <v>1238</v>
      </c>
      <c r="D359" s="48">
        <f>SUM(D356:D358)/3</f>
        <v>396080</v>
      </c>
      <c r="E359" s="48">
        <f>SUM(E356:E358)/3</f>
        <v>363000</v>
      </c>
      <c r="F359" s="47">
        <f>SUM(F356:F358)</f>
        <v>1083</v>
      </c>
      <c r="G359" s="47">
        <f>SUM(G356:G358)</f>
        <v>2620</v>
      </c>
      <c r="H359" s="47">
        <f>SUM(H356:H358)/3</f>
        <v>2.4333333333333336</v>
      </c>
      <c r="I359" s="47">
        <f>SUM(I356:I358)/3</f>
        <v>33</v>
      </c>
      <c r="J359" s="6" t="s">
        <v>3</v>
      </c>
      <c r="K359" s="22">
        <f>SUM(D359-D365)</f>
        <v>24763.333333333314</v>
      </c>
      <c r="L359" s="23">
        <f>SUM(D359-D365)/D365</f>
        <v>6.6690605502939926E-2</v>
      </c>
      <c r="M359" s="14" t="str">
        <f t="shared" si="64"/>
        <v>Increase</v>
      </c>
    </row>
    <row r="360" spans="1:13" x14ac:dyDescent="0.2">
      <c r="A360" s="5"/>
      <c r="B360" s="34"/>
      <c r="C360" s="34"/>
      <c r="D360" s="35"/>
      <c r="E360" s="35"/>
      <c r="F360" s="34"/>
      <c r="G360" s="34"/>
      <c r="H360" s="36"/>
      <c r="I360" s="37"/>
      <c r="J360" s="6" t="s">
        <v>4</v>
      </c>
      <c r="K360" s="22">
        <f>SUM(E359-E365)</f>
        <v>1050</v>
      </c>
      <c r="L360" s="23">
        <f>SUM(E359-E365)/E365</f>
        <v>2.9009531703273932E-3</v>
      </c>
      <c r="M360" s="14" t="str">
        <f t="shared" si="64"/>
        <v>Increase</v>
      </c>
    </row>
    <row r="361" spans="1:13" x14ac:dyDescent="0.2">
      <c r="A361" s="9" t="s">
        <v>16</v>
      </c>
      <c r="J361" s="6" t="s">
        <v>5</v>
      </c>
      <c r="K361" s="18">
        <f>SUM(F359-F365)</f>
        <v>-224</v>
      </c>
      <c r="L361" s="10">
        <f>SUM(K361/F365)</f>
        <v>-0.17138485080336649</v>
      </c>
      <c r="M361" s="14" t="str">
        <f t="shared" si="64"/>
        <v>Decrease</v>
      </c>
    </row>
    <row r="362" spans="1:13" x14ac:dyDescent="0.2">
      <c r="A362" s="5" t="s">
        <v>10</v>
      </c>
      <c r="B362" s="45">
        <v>733</v>
      </c>
      <c r="C362" s="45">
        <v>653</v>
      </c>
      <c r="D362" s="46">
        <v>335000</v>
      </c>
      <c r="E362" s="46">
        <v>333400</v>
      </c>
      <c r="F362" s="45">
        <v>610</v>
      </c>
      <c r="G362" s="45">
        <v>701</v>
      </c>
      <c r="H362" s="45">
        <v>1.1000000000000001</v>
      </c>
      <c r="I362" s="45">
        <v>12</v>
      </c>
      <c r="J362" s="6" t="s">
        <v>6</v>
      </c>
      <c r="K362" s="18">
        <f>SUM(G359-G365)</f>
        <v>301</v>
      </c>
      <c r="L362" s="10">
        <f>SUM(K362/G365)</f>
        <v>0.12979732643380767</v>
      </c>
      <c r="M362" s="14" t="str">
        <f t="shared" si="64"/>
        <v>Increase</v>
      </c>
    </row>
    <row r="363" spans="1:13" x14ac:dyDescent="0.2">
      <c r="A363" s="5" t="s">
        <v>13</v>
      </c>
      <c r="B363" s="45">
        <v>330</v>
      </c>
      <c r="C363" s="45">
        <v>258</v>
      </c>
      <c r="D363" s="46">
        <v>320000</v>
      </c>
      <c r="E363" s="46">
        <v>299950</v>
      </c>
      <c r="F363" s="45">
        <v>253</v>
      </c>
      <c r="G363" s="45">
        <v>403</v>
      </c>
      <c r="H363" s="45">
        <v>1.9</v>
      </c>
      <c r="I363" s="45">
        <v>19</v>
      </c>
      <c r="J363" s="6" t="s">
        <v>17</v>
      </c>
      <c r="K363" s="42" t="s">
        <v>18</v>
      </c>
      <c r="L363" s="43" t="s">
        <v>18</v>
      </c>
      <c r="M363" s="44" t="s">
        <v>18</v>
      </c>
    </row>
    <row r="364" spans="1:13" x14ac:dyDescent="0.2">
      <c r="A364" s="5" t="s">
        <v>14</v>
      </c>
      <c r="B364" s="45">
        <v>692</v>
      </c>
      <c r="C364" s="45">
        <v>567</v>
      </c>
      <c r="D364" s="46">
        <v>458950</v>
      </c>
      <c r="E364" s="46">
        <v>452500</v>
      </c>
      <c r="F364" s="45">
        <v>444</v>
      </c>
      <c r="G364" s="45">
        <v>1215</v>
      </c>
      <c r="H364" s="45">
        <v>2</v>
      </c>
      <c r="I364" s="45">
        <v>22</v>
      </c>
      <c r="J364" s="6" t="s">
        <v>19</v>
      </c>
      <c r="K364" s="24">
        <f>SUM(I359-I365)</f>
        <v>15.333333333333332</v>
      </c>
      <c r="L364" s="10">
        <f>SUM(K364/I365)</f>
        <v>0.86792452830188671</v>
      </c>
      <c r="M364" s="14" t="str">
        <f t="shared" ref="M364" si="65">IF(L364=0,"No Change",IF(L364&lt;0,"Decrease","Increase"))</f>
        <v>Increase</v>
      </c>
    </row>
    <row r="365" spans="1:13" ht="16" thickBot="1" x14ac:dyDescent="0.25">
      <c r="A365" s="13" t="s">
        <v>15</v>
      </c>
      <c r="B365" s="38">
        <f>SUM(B362:B364)</f>
        <v>1755</v>
      </c>
      <c r="C365" s="38">
        <f>SUM(C362:C364)</f>
        <v>1478</v>
      </c>
      <c r="D365" s="39">
        <f>SUM(D362:D364)/3</f>
        <v>371316.66666666669</v>
      </c>
      <c r="E365" s="39">
        <f>SUM(E362:E364)/3</f>
        <v>361950</v>
      </c>
      <c r="F365" s="38">
        <f>SUM(F362:F364)</f>
        <v>1307</v>
      </c>
      <c r="G365" s="38">
        <f>SUM(G362:G364)</f>
        <v>2319</v>
      </c>
      <c r="H365" s="40">
        <f>SUM(H362:H364)/3</f>
        <v>1.6666666666666667</v>
      </c>
      <c r="I365" s="47">
        <f>SUM(I362:I364)/3</f>
        <v>17.666666666666668</v>
      </c>
      <c r="J365" s="11"/>
      <c r="K365" s="25"/>
      <c r="L365" s="26"/>
      <c r="M365" s="17"/>
    </row>
    <row r="366" spans="1:13" x14ac:dyDescent="0.2">
      <c r="A366" s="3" t="s">
        <v>20</v>
      </c>
      <c r="B366" s="20"/>
      <c r="C366" s="20"/>
      <c r="D366" s="20"/>
      <c r="E366" s="20"/>
      <c r="F366" s="20"/>
      <c r="G366" s="20"/>
      <c r="H366" s="20"/>
      <c r="I366" s="20"/>
      <c r="J366" s="4"/>
      <c r="K366" s="20"/>
      <c r="L366" s="21"/>
      <c r="M366" s="16"/>
    </row>
    <row r="367" spans="1:13" x14ac:dyDescent="0.2">
      <c r="A367" s="5" t="s">
        <v>10</v>
      </c>
      <c r="B367" s="45">
        <v>557</v>
      </c>
      <c r="C367" s="45">
        <v>397</v>
      </c>
      <c r="D367" s="46">
        <v>339900</v>
      </c>
      <c r="E367" s="46">
        <v>334000</v>
      </c>
      <c r="F367" s="45">
        <v>431</v>
      </c>
      <c r="G367" s="45">
        <v>639</v>
      </c>
      <c r="H367" s="45">
        <v>1.5</v>
      </c>
      <c r="I367" s="45">
        <v>18</v>
      </c>
      <c r="J367" s="6"/>
      <c r="K367" s="7" t="s">
        <v>11</v>
      </c>
      <c r="L367" s="8" t="s">
        <v>12</v>
      </c>
      <c r="M367" s="14"/>
    </row>
    <row r="368" spans="1:13" x14ac:dyDescent="0.2">
      <c r="A368" s="5" t="s">
        <v>13</v>
      </c>
      <c r="B368" s="45">
        <v>262</v>
      </c>
      <c r="C368" s="45">
        <v>189</v>
      </c>
      <c r="D368" s="46">
        <v>350000</v>
      </c>
      <c r="E368" s="46">
        <v>307506</v>
      </c>
      <c r="F368" s="45">
        <v>201</v>
      </c>
      <c r="G368" s="45">
        <v>381</v>
      </c>
      <c r="H368" s="45">
        <v>1.8</v>
      </c>
      <c r="I368" s="45">
        <v>31</v>
      </c>
      <c r="J368" s="6" t="s">
        <v>1</v>
      </c>
      <c r="K368" s="18">
        <f>SUM(B370-B376)</f>
        <v>-356</v>
      </c>
      <c r="L368" s="10">
        <f>SUM(K368/B376)</f>
        <v>-0.2010163749294184</v>
      </c>
      <c r="M368" s="14" t="str">
        <f>IF(L368=0,"No Change",IF(L368&lt;0,"Decrease","Increase"))</f>
        <v>Decrease</v>
      </c>
    </row>
    <row r="369" spans="1:13" x14ac:dyDescent="0.2">
      <c r="A369" s="5" t="s">
        <v>14</v>
      </c>
      <c r="B369" s="45">
        <v>596</v>
      </c>
      <c r="C369" s="45">
        <v>436</v>
      </c>
      <c r="D369" s="46">
        <v>479990</v>
      </c>
      <c r="E369" s="46">
        <v>449950</v>
      </c>
      <c r="F369" s="45">
        <v>370</v>
      </c>
      <c r="G369" s="45">
        <v>1499</v>
      </c>
      <c r="H369" s="45">
        <v>3</v>
      </c>
      <c r="I369" s="45">
        <v>56</v>
      </c>
      <c r="J369" s="6" t="s">
        <v>2</v>
      </c>
      <c r="K369" s="18">
        <f>SUM(C370-C376)</f>
        <v>-412</v>
      </c>
      <c r="L369" s="10">
        <f>SUM(K369/C376)</f>
        <v>-0.28730822873082285</v>
      </c>
      <c r="M369" s="14" t="str">
        <f t="shared" ref="M369:M373" si="66">IF(L369=0,"No Change",IF(L369&lt;0,"Decrease","Increase"))</f>
        <v>Decrease</v>
      </c>
    </row>
    <row r="370" spans="1:13" x14ac:dyDescent="0.2">
      <c r="A370" s="12" t="s">
        <v>15</v>
      </c>
      <c r="B370" s="47">
        <f>SUM(B367:B369)</f>
        <v>1415</v>
      </c>
      <c r="C370" s="47">
        <f>SUM(C367:C369)</f>
        <v>1022</v>
      </c>
      <c r="D370" s="48">
        <f>SUM(D367:D369)/3</f>
        <v>389963.33333333331</v>
      </c>
      <c r="E370" s="48">
        <f>SUM(E367:E369)/3</f>
        <v>363818.66666666669</v>
      </c>
      <c r="F370" s="47">
        <f>SUM(F367:F369)</f>
        <v>1002</v>
      </c>
      <c r="G370" s="47">
        <f>SUM(G367:G369)</f>
        <v>2519</v>
      </c>
      <c r="H370" s="47">
        <f>SUM(H367:H369)/3</f>
        <v>2.1</v>
      </c>
      <c r="I370" s="47">
        <f>SUM(I367:I369)/3</f>
        <v>35</v>
      </c>
      <c r="J370" s="6" t="s">
        <v>3</v>
      </c>
      <c r="K370" s="22">
        <f>SUM(D370-D376)</f>
        <v>24996.666666666628</v>
      </c>
      <c r="L370" s="23">
        <f>SUM(D370-D376)/D376</f>
        <v>6.8490273084299821E-2</v>
      </c>
      <c r="M370" s="14" t="str">
        <f t="shared" si="66"/>
        <v>Increase</v>
      </c>
    </row>
    <row r="371" spans="1:13" x14ac:dyDescent="0.2">
      <c r="A371" s="5"/>
      <c r="B371" s="34"/>
      <c r="C371" s="34"/>
      <c r="D371" s="35"/>
      <c r="E371" s="35"/>
      <c r="F371" s="34"/>
      <c r="G371" s="34"/>
      <c r="H371" s="36"/>
      <c r="I371" s="37"/>
      <c r="J371" s="6" t="s">
        <v>4</v>
      </c>
      <c r="K371" s="22">
        <f>SUM(E370-E376)</f>
        <v>6388.6666666666861</v>
      </c>
      <c r="L371" s="23">
        <f>SUM(E370-E376)/E376</f>
        <v>1.7873896054239113E-2</v>
      </c>
      <c r="M371" s="14" t="str">
        <f t="shared" si="66"/>
        <v>Increase</v>
      </c>
    </row>
    <row r="372" spans="1:13" x14ac:dyDescent="0.2">
      <c r="A372" s="9" t="s">
        <v>21</v>
      </c>
      <c r="J372" s="6" t="s">
        <v>5</v>
      </c>
      <c r="K372" s="18">
        <f>SUM(F370-F376)</f>
        <v>-245</v>
      </c>
      <c r="L372" s="10">
        <f>SUM(K372/F376)</f>
        <v>-0.19647153167602247</v>
      </c>
      <c r="M372" s="14" t="str">
        <f t="shared" si="66"/>
        <v>Decrease</v>
      </c>
    </row>
    <row r="373" spans="1:13" x14ac:dyDescent="0.2">
      <c r="A373" s="5" t="s">
        <v>10</v>
      </c>
      <c r="B373" s="45">
        <v>779</v>
      </c>
      <c r="C373" s="45">
        <v>621</v>
      </c>
      <c r="D373" s="46">
        <v>330000</v>
      </c>
      <c r="E373" s="46">
        <v>314900</v>
      </c>
      <c r="F373" s="45">
        <v>578</v>
      </c>
      <c r="G373" s="45">
        <v>704</v>
      </c>
      <c r="H373" s="45">
        <v>1.2</v>
      </c>
      <c r="I373" s="45">
        <v>48</v>
      </c>
      <c r="J373" s="6" t="s">
        <v>6</v>
      </c>
      <c r="K373" s="18">
        <f>SUM(G370-G376)</f>
        <v>333</v>
      </c>
      <c r="L373" s="10">
        <f>SUM(K373/G376)</f>
        <v>0.15233302836230558</v>
      </c>
      <c r="M373" s="14" t="str">
        <f t="shared" si="66"/>
        <v>Increase</v>
      </c>
    </row>
    <row r="374" spans="1:13" x14ac:dyDescent="0.2">
      <c r="A374" s="5" t="s">
        <v>13</v>
      </c>
      <c r="B374" s="45">
        <v>313</v>
      </c>
      <c r="C374" s="45">
        <v>216</v>
      </c>
      <c r="D374" s="46">
        <v>315000</v>
      </c>
      <c r="E374" s="46">
        <v>331840</v>
      </c>
      <c r="F374" s="45">
        <v>217</v>
      </c>
      <c r="G374" s="45">
        <v>360</v>
      </c>
      <c r="H374" s="45">
        <v>1.4</v>
      </c>
      <c r="I374" s="45">
        <v>19</v>
      </c>
      <c r="J374" s="6" t="s">
        <v>17</v>
      </c>
      <c r="K374" s="42" t="s">
        <v>18</v>
      </c>
      <c r="L374" s="43" t="s">
        <v>18</v>
      </c>
      <c r="M374" s="44" t="s">
        <v>18</v>
      </c>
    </row>
    <row r="375" spans="1:13" x14ac:dyDescent="0.2">
      <c r="A375" s="5" t="s">
        <v>14</v>
      </c>
      <c r="B375" s="45">
        <v>679</v>
      </c>
      <c r="C375" s="45">
        <v>597</v>
      </c>
      <c r="D375" s="46">
        <v>449900</v>
      </c>
      <c r="E375" s="46">
        <v>425550</v>
      </c>
      <c r="F375" s="45">
        <v>452</v>
      </c>
      <c r="G375" s="45">
        <v>1122</v>
      </c>
      <c r="H375" s="45">
        <v>2</v>
      </c>
      <c r="I375" s="45">
        <v>30</v>
      </c>
      <c r="J375" s="6" t="s">
        <v>19</v>
      </c>
      <c r="K375" s="24">
        <f>SUM(I370-I376)</f>
        <v>2.6666666666666643</v>
      </c>
      <c r="L375" s="10">
        <f>SUM(K375/I376)</f>
        <v>8.2474226804123626E-2</v>
      </c>
      <c r="M375" s="14" t="str">
        <f t="shared" ref="M375" si="67">IF(L375=0,"No Change",IF(L375&lt;0,"Decrease","Increase"))</f>
        <v>Increase</v>
      </c>
    </row>
    <row r="376" spans="1:13" ht="16" thickBot="1" x14ac:dyDescent="0.25">
      <c r="A376" s="13" t="s">
        <v>15</v>
      </c>
      <c r="B376" s="38">
        <f>SUM(B373:B375)</f>
        <v>1771</v>
      </c>
      <c r="C376" s="38">
        <f>SUM(C373:C375)</f>
        <v>1434</v>
      </c>
      <c r="D376" s="39">
        <f>SUM(D373:D375)/3</f>
        <v>364966.66666666669</v>
      </c>
      <c r="E376" s="39">
        <f>SUM(E373:E375)/3</f>
        <v>357430</v>
      </c>
      <c r="F376" s="38">
        <f>SUM(F373:F375)</f>
        <v>1247</v>
      </c>
      <c r="G376" s="38">
        <f>SUM(G373:G375)</f>
        <v>2186</v>
      </c>
      <c r="H376" s="40">
        <f>SUM(H373:H375)/3</f>
        <v>1.5333333333333332</v>
      </c>
      <c r="I376" s="47">
        <f>SUM(I373:I375)/3</f>
        <v>32.333333333333336</v>
      </c>
      <c r="J376" s="11"/>
      <c r="K376" s="25"/>
      <c r="L376" s="26"/>
      <c r="M376" s="17"/>
    </row>
    <row r="377" spans="1:13" x14ac:dyDescent="0.2">
      <c r="A377" s="3" t="s">
        <v>22</v>
      </c>
      <c r="B377" s="20"/>
      <c r="C377" s="20"/>
      <c r="D377" s="20"/>
      <c r="E377" s="20"/>
      <c r="F377" s="20"/>
      <c r="G377" s="20"/>
      <c r="H377" s="20"/>
      <c r="I377" s="20"/>
      <c r="J377" s="4"/>
      <c r="K377" s="20"/>
      <c r="L377" s="21"/>
      <c r="M377" s="16"/>
    </row>
    <row r="378" spans="1:13" x14ac:dyDescent="0.2">
      <c r="A378" s="5" t="s">
        <v>10</v>
      </c>
      <c r="B378" s="45">
        <v>579</v>
      </c>
      <c r="C378" s="45">
        <v>435</v>
      </c>
      <c r="D378" s="46">
        <v>335000</v>
      </c>
      <c r="E378" s="46">
        <v>310000</v>
      </c>
      <c r="F378" s="45">
        <v>400</v>
      </c>
      <c r="G378" s="45">
        <v>625</v>
      </c>
      <c r="H378" s="45">
        <v>1.6</v>
      </c>
      <c r="I378" s="45">
        <v>25</v>
      </c>
      <c r="J378" s="6"/>
      <c r="K378" s="7" t="s">
        <v>11</v>
      </c>
      <c r="L378" s="8" t="s">
        <v>12</v>
      </c>
      <c r="M378" s="14"/>
    </row>
    <row r="379" spans="1:13" x14ac:dyDescent="0.2">
      <c r="A379" s="5" t="s">
        <v>13</v>
      </c>
      <c r="B379" s="45">
        <v>269</v>
      </c>
      <c r="C379" s="45">
        <v>204</v>
      </c>
      <c r="D379" s="46">
        <v>330000</v>
      </c>
      <c r="E379" s="46">
        <v>298950</v>
      </c>
      <c r="F379" s="45">
        <v>233</v>
      </c>
      <c r="G379" s="45">
        <v>391</v>
      </c>
      <c r="H379" s="45">
        <v>2.6</v>
      </c>
      <c r="I379" s="45">
        <v>38</v>
      </c>
      <c r="J379" s="6" t="s">
        <v>1</v>
      </c>
      <c r="K379" s="18">
        <f>SUM(B381-B387)</f>
        <v>-348</v>
      </c>
      <c r="L379" s="10">
        <f>SUM(K379/B387)</f>
        <v>-0.18699623858140785</v>
      </c>
      <c r="M379" s="14" t="str">
        <f>IF(L379=0,"No Change",IF(L379&lt;0,"Decrease","Increase"))</f>
        <v>Decrease</v>
      </c>
    </row>
    <row r="380" spans="1:13" x14ac:dyDescent="0.2">
      <c r="A380" s="5" t="s">
        <v>14</v>
      </c>
      <c r="B380" s="45">
        <v>665</v>
      </c>
      <c r="C380" s="45">
        <v>500</v>
      </c>
      <c r="D380" s="46">
        <v>475000</v>
      </c>
      <c r="E380" s="46">
        <v>420000</v>
      </c>
      <c r="F380" s="45">
        <v>395</v>
      </c>
      <c r="G380" s="45">
        <v>1477</v>
      </c>
      <c r="H380" s="45">
        <v>4.0999999999999996</v>
      </c>
      <c r="I380" s="45">
        <v>51</v>
      </c>
      <c r="J380" s="6" t="s">
        <v>2</v>
      </c>
      <c r="K380" s="18">
        <f>SUM(C381-C387)</f>
        <v>-276</v>
      </c>
      <c r="L380" s="10">
        <f>SUM(K380/C387)</f>
        <v>-0.19505300353356891</v>
      </c>
      <c r="M380" s="14" t="str">
        <f t="shared" ref="M380:M384" si="68">IF(L380=0,"No Change",IF(L380&lt;0,"Decrease","Increase"))</f>
        <v>Decrease</v>
      </c>
    </row>
    <row r="381" spans="1:13" x14ac:dyDescent="0.2">
      <c r="A381" s="12" t="s">
        <v>15</v>
      </c>
      <c r="B381" s="47">
        <f>SUM(B378:B380)</f>
        <v>1513</v>
      </c>
      <c r="C381" s="47">
        <f>SUM(C378:C380)</f>
        <v>1139</v>
      </c>
      <c r="D381" s="48">
        <f>SUM(D378:D380)/3</f>
        <v>380000</v>
      </c>
      <c r="E381" s="48">
        <f>SUM(E378:E380)/3</f>
        <v>342983.33333333331</v>
      </c>
      <c r="F381" s="47">
        <f>SUM(F378:F380)</f>
        <v>1028</v>
      </c>
      <c r="G381" s="47">
        <f>SUM(G378:G380)</f>
        <v>2493</v>
      </c>
      <c r="H381" s="47">
        <f>SUM(H378:H380)/3</f>
        <v>2.7666666666666671</v>
      </c>
      <c r="I381" s="47">
        <f>SUM(I378:I380)/3</f>
        <v>38</v>
      </c>
      <c r="J381" s="6" t="s">
        <v>3</v>
      </c>
      <c r="K381" s="22">
        <f>SUM(D381-D387)</f>
        <v>22000</v>
      </c>
      <c r="L381" s="23">
        <f>SUM(D381-D387)/D387</f>
        <v>6.1452513966480445E-2</v>
      </c>
      <c r="M381" s="14" t="str">
        <f t="shared" si="68"/>
        <v>Increase</v>
      </c>
    </row>
    <row r="382" spans="1:13" x14ac:dyDescent="0.2">
      <c r="A382" s="5"/>
      <c r="B382" s="34"/>
      <c r="C382" s="34"/>
      <c r="D382" s="35"/>
      <c r="E382" s="35"/>
      <c r="F382" s="34"/>
      <c r="G382" s="34"/>
      <c r="H382" s="36"/>
      <c r="I382" s="37"/>
      <c r="J382" s="6" t="s">
        <v>4</v>
      </c>
      <c r="K382" s="22">
        <f>SUM(E381-E387)</f>
        <v>17130</v>
      </c>
      <c r="L382" s="23">
        <f>SUM(E381-E387)/E387</f>
        <v>5.2569663243176891E-2</v>
      </c>
      <c r="M382" s="14" t="str">
        <f t="shared" si="68"/>
        <v>Increase</v>
      </c>
    </row>
    <row r="383" spans="1:13" x14ac:dyDescent="0.2">
      <c r="A383" s="9" t="s">
        <v>23</v>
      </c>
      <c r="J383" s="6" t="s">
        <v>5</v>
      </c>
      <c r="K383" s="18">
        <f>SUM(F381-F387)</f>
        <v>-381</v>
      </c>
      <c r="L383" s="10">
        <f>SUM(K383/F387)</f>
        <v>-0.27040454222853089</v>
      </c>
      <c r="M383" s="14" t="str">
        <f t="shared" si="68"/>
        <v>Decrease</v>
      </c>
    </row>
    <row r="384" spans="1:13" x14ac:dyDescent="0.2">
      <c r="A384" s="5" t="s">
        <v>10</v>
      </c>
      <c r="B384" s="45">
        <v>764</v>
      </c>
      <c r="C384" s="45">
        <v>603</v>
      </c>
      <c r="D384" s="46">
        <v>310000</v>
      </c>
      <c r="E384" s="46">
        <v>278000</v>
      </c>
      <c r="F384" s="45">
        <v>617</v>
      </c>
      <c r="G384" s="45">
        <v>632</v>
      </c>
      <c r="H384" s="45">
        <v>1.4</v>
      </c>
      <c r="I384" s="45">
        <v>20</v>
      </c>
      <c r="J384" s="6" t="s">
        <v>6</v>
      </c>
      <c r="K384" s="18">
        <f>SUM(G381-G387)</f>
        <v>497</v>
      </c>
      <c r="L384" s="10">
        <f>SUM(K384/G387)</f>
        <v>0.24899799599198397</v>
      </c>
      <c r="M384" s="14" t="str">
        <f t="shared" si="68"/>
        <v>Increase</v>
      </c>
    </row>
    <row r="385" spans="1:13" x14ac:dyDescent="0.2">
      <c r="A385" s="5" t="s">
        <v>13</v>
      </c>
      <c r="B385" s="45">
        <v>298</v>
      </c>
      <c r="C385" s="45">
        <v>256</v>
      </c>
      <c r="D385" s="46">
        <v>325000</v>
      </c>
      <c r="E385" s="46">
        <v>280000</v>
      </c>
      <c r="F385" s="45">
        <v>241</v>
      </c>
      <c r="G385" s="45">
        <v>306</v>
      </c>
      <c r="H385" s="45">
        <v>1.5</v>
      </c>
      <c r="I385" s="45">
        <v>23</v>
      </c>
      <c r="J385" s="6" t="s">
        <v>17</v>
      </c>
      <c r="K385" s="42" t="s">
        <v>18</v>
      </c>
      <c r="L385" s="43" t="s">
        <v>18</v>
      </c>
      <c r="M385" s="44" t="s">
        <v>18</v>
      </c>
    </row>
    <row r="386" spans="1:13" x14ac:dyDescent="0.2">
      <c r="A386" s="5" t="s">
        <v>14</v>
      </c>
      <c r="B386" s="45">
        <v>799</v>
      </c>
      <c r="C386" s="45">
        <v>556</v>
      </c>
      <c r="D386" s="46">
        <v>439000</v>
      </c>
      <c r="E386" s="46">
        <v>419560</v>
      </c>
      <c r="F386" s="45">
        <v>551</v>
      </c>
      <c r="G386" s="45">
        <v>1058</v>
      </c>
      <c r="H386" s="45">
        <v>2.5</v>
      </c>
      <c r="I386" s="45">
        <v>32</v>
      </c>
      <c r="J386" s="6" t="s">
        <v>19</v>
      </c>
      <c r="K386" s="24">
        <f>SUM(I381-I387)</f>
        <v>13</v>
      </c>
      <c r="L386" s="10">
        <f>SUM(K386/I387)</f>
        <v>0.52</v>
      </c>
      <c r="M386" s="14" t="str">
        <f t="shared" ref="M386" si="69">IF(L386=0,"No Change",IF(L386&lt;0,"Decrease","Increase"))</f>
        <v>Increase</v>
      </c>
    </row>
    <row r="387" spans="1:13" ht="16" thickBot="1" x14ac:dyDescent="0.25">
      <c r="A387" s="13" t="s">
        <v>15</v>
      </c>
      <c r="B387" s="38">
        <f>SUM(B384:B386)</f>
        <v>1861</v>
      </c>
      <c r="C387" s="38">
        <f>SUM(C384:C386)</f>
        <v>1415</v>
      </c>
      <c r="D387" s="39">
        <f>SUM(D384:D386)/3</f>
        <v>358000</v>
      </c>
      <c r="E387" s="39">
        <f>SUM(E384:E386)/3</f>
        <v>325853.33333333331</v>
      </c>
      <c r="F387" s="38">
        <f>SUM(F384:F386)</f>
        <v>1409</v>
      </c>
      <c r="G387" s="38">
        <f>SUM(G384:G386)</f>
        <v>1996</v>
      </c>
      <c r="H387" s="40">
        <f>SUM(H384:H386)/3</f>
        <v>1.8</v>
      </c>
      <c r="I387" s="47">
        <f>SUM(I384:I386)/3</f>
        <v>25</v>
      </c>
      <c r="J387" s="11"/>
      <c r="K387" s="25"/>
      <c r="L387" s="26"/>
      <c r="M387" s="17"/>
    </row>
    <row r="388" spans="1:13" x14ac:dyDescent="0.2">
      <c r="A388" s="3" t="s">
        <v>24</v>
      </c>
      <c r="B388" s="20"/>
      <c r="C388" s="20"/>
      <c r="D388" s="20"/>
      <c r="E388" s="20"/>
      <c r="F388" s="20"/>
      <c r="G388" s="20"/>
      <c r="H388" s="20"/>
      <c r="I388" s="20"/>
      <c r="J388" s="4"/>
      <c r="K388" s="20"/>
      <c r="L388" s="21"/>
      <c r="M388" s="16"/>
    </row>
    <row r="389" spans="1:13" x14ac:dyDescent="0.2">
      <c r="A389" s="5" t="s">
        <v>10</v>
      </c>
      <c r="B389" s="45">
        <v>430</v>
      </c>
      <c r="C389" s="45">
        <v>378</v>
      </c>
      <c r="D389" s="46">
        <v>320000</v>
      </c>
      <c r="E389" s="46">
        <v>304000</v>
      </c>
      <c r="F389" s="45">
        <v>367</v>
      </c>
      <c r="G389" s="45">
        <v>596</v>
      </c>
      <c r="H389" s="45">
        <v>1.7</v>
      </c>
      <c r="I389" s="45">
        <v>33</v>
      </c>
      <c r="J389" s="6"/>
      <c r="K389" s="7" t="s">
        <v>11</v>
      </c>
      <c r="L389" s="8" t="s">
        <v>12</v>
      </c>
      <c r="M389" s="14"/>
    </row>
    <row r="390" spans="1:13" x14ac:dyDescent="0.2">
      <c r="A390" s="5" t="s">
        <v>13</v>
      </c>
      <c r="B390" s="45">
        <v>213</v>
      </c>
      <c r="C390" s="45">
        <v>151</v>
      </c>
      <c r="D390" s="46">
        <v>310000</v>
      </c>
      <c r="E390" s="46">
        <v>299990</v>
      </c>
      <c r="F390" s="45">
        <v>162</v>
      </c>
      <c r="G390" s="45">
        <v>426</v>
      </c>
      <c r="H390" s="45">
        <v>2.7</v>
      </c>
      <c r="I390" s="45">
        <v>46</v>
      </c>
      <c r="J390" s="6" t="s">
        <v>1</v>
      </c>
      <c r="K390" s="18">
        <f>SUM(B392-B398)</f>
        <v>-171</v>
      </c>
      <c r="L390" s="10">
        <f>SUM(K390/B398)</f>
        <v>-0.12400290065264685</v>
      </c>
      <c r="M390" s="14" t="str">
        <f>IF(L390=0,"No Change",IF(L390&lt;0,"Decrease","Increase"))</f>
        <v>Decrease</v>
      </c>
    </row>
    <row r="391" spans="1:13" x14ac:dyDescent="0.2">
      <c r="A391" s="5" t="s">
        <v>14</v>
      </c>
      <c r="B391" s="45">
        <v>565</v>
      </c>
      <c r="C391" s="45">
        <v>360</v>
      </c>
      <c r="D391" s="46">
        <v>524900</v>
      </c>
      <c r="E391" s="46">
        <v>465000</v>
      </c>
      <c r="F391" s="45">
        <v>376</v>
      </c>
      <c r="G391" s="45">
        <v>1407</v>
      </c>
      <c r="H391" s="45">
        <v>4.8</v>
      </c>
      <c r="I391" s="45">
        <v>60</v>
      </c>
      <c r="J391" s="6" t="s">
        <v>2</v>
      </c>
      <c r="K391" s="18">
        <f>SUM(C392-C398)</f>
        <v>-203</v>
      </c>
      <c r="L391" s="10">
        <f>SUM(K391/C398)</f>
        <v>-0.1858974358974359</v>
      </c>
      <c r="M391" s="14" t="str">
        <f t="shared" ref="M391:M395" si="70">IF(L391=0,"No Change",IF(L391&lt;0,"Decrease","Increase"))</f>
        <v>Decrease</v>
      </c>
    </row>
    <row r="392" spans="1:13" x14ac:dyDescent="0.2">
      <c r="A392" s="12" t="s">
        <v>15</v>
      </c>
      <c r="B392" s="47">
        <f>SUM(B389:B391)</f>
        <v>1208</v>
      </c>
      <c r="C392" s="47">
        <f>SUM(C389:C391)</f>
        <v>889</v>
      </c>
      <c r="D392" s="48">
        <f>SUM(D389:D391)/3</f>
        <v>384966.66666666669</v>
      </c>
      <c r="E392" s="48">
        <f>SUM(E389:E391)/3</f>
        <v>356330</v>
      </c>
      <c r="F392" s="47">
        <f>SUM(F389:F391)</f>
        <v>905</v>
      </c>
      <c r="G392" s="47">
        <f>SUM(G389:G391)</f>
        <v>2429</v>
      </c>
      <c r="H392" s="47">
        <f>SUM(H389:H391)/3</f>
        <v>3.0666666666666664</v>
      </c>
      <c r="I392" s="47">
        <f>SUM(I389:I391)/3</f>
        <v>46.333333333333336</v>
      </c>
      <c r="J392" s="6" t="s">
        <v>3</v>
      </c>
      <c r="K392" s="22">
        <f>SUM(D392-D398)</f>
        <v>30001</v>
      </c>
      <c r="L392" s="23">
        <f>SUM(D392-D398)/D398</f>
        <v>8.4518033199454973E-2</v>
      </c>
      <c r="M392" s="14" t="str">
        <f t="shared" si="70"/>
        <v>Increase</v>
      </c>
    </row>
    <row r="393" spans="1:13" x14ac:dyDescent="0.2">
      <c r="A393" s="5"/>
      <c r="B393" s="34"/>
      <c r="C393" s="34"/>
      <c r="D393" s="35"/>
      <c r="E393" s="35"/>
      <c r="F393" s="34"/>
      <c r="G393" s="34"/>
      <c r="H393" s="36"/>
      <c r="I393" s="37"/>
      <c r="J393" s="6" t="s">
        <v>4</v>
      </c>
      <c r="K393" s="22">
        <f>SUM(E392-E398)</f>
        <v>26603.333333333314</v>
      </c>
      <c r="L393" s="23">
        <f>SUM(E392-E398)/E398</f>
        <v>8.068298995127271E-2</v>
      </c>
      <c r="M393" s="14" t="str">
        <f t="shared" si="70"/>
        <v>Increase</v>
      </c>
    </row>
    <row r="394" spans="1:13" x14ac:dyDescent="0.2">
      <c r="A394" s="9" t="s">
        <v>25</v>
      </c>
      <c r="J394" s="6" t="s">
        <v>5</v>
      </c>
      <c r="K394" s="18">
        <f>SUM(F392-F398)</f>
        <v>-224</v>
      </c>
      <c r="L394" s="10">
        <f>SUM(K394/F398)</f>
        <v>-0.19840566873339238</v>
      </c>
      <c r="M394" s="14" t="str">
        <f t="shared" si="70"/>
        <v>Decrease</v>
      </c>
    </row>
    <row r="395" spans="1:13" x14ac:dyDescent="0.2">
      <c r="A395" s="5" t="s">
        <v>10</v>
      </c>
      <c r="B395" s="45">
        <v>567</v>
      </c>
      <c r="C395" s="45">
        <v>462</v>
      </c>
      <c r="D395" s="46">
        <v>274997</v>
      </c>
      <c r="E395" s="46">
        <v>285300</v>
      </c>
      <c r="F395" s="45">
        <v>507</v>
      </c>
      <c r="G395" s="45">
        <v>601</v>
      </c>
      <c r="H395" s="45">
        <v>1.2</v>
      </c>
      <c r="I395" s="45">
        <v>22</v>
      </c>
      <c r="J395" s="6" t="s">
        <v>6</v>
      </c>
      <c r="K395" s="18">
        <f>SUM(G392-G398)</f>
        <v>583</v>
      </c>
      <c r="L395" s="10">
        <f>SUM(K395/G398)</f>
        <v>0.31581798483206935</v>
      </c>
      <c r="M395" s="14" t="str">
        <f t="shared" si="70"/>
        <v>Increase</v>
      </c>
    </row>
    <row r="396" spans="1:13" x14ac:dyDescent="0.2">
      <c r="A396" s="5" t="s">
        <v>13</v>
      </c>
      <c r="B396" s="45">
        <v>247</v>
      </c>
      <c r="C396" s="45">
        <v>210</v>
      </c>
      <c r="D396" s="46">
        <v>310000</v>
      </c>
      <c r="E396" s="46">
        <v>287500</v>
      </c>
      <c r="F396" s="45">
        <v>204</v>
      </c>
      <c r="G396" s="45">
        <v>318</v>
      </c>
      <c r="H396" s="45">
        <v>1.7</v>
      </c>
      <c r="I396" s="45">
        <v>27</v>
      </c>
      <c r="J396" s="6" t="s">
        <v>17</v>
      </c>
      <c r="K396" s="42" t="s">
        <v>18</v>
      </c>
      <c r="L396" s="43" t="s">
        <v>18</v>
      </c>
      <c r="M396" s="44" t="s">
        <v>18</v>
      </c>
    </row>
    <row r="397" spans="1:13" x14ac:dyDescent="0.2">
      <c r="A397" s="5" t="s">
        <v>14</v>
      </c>
      <c r="B397" s="45">
        <v>565</v>
      </c>
      <c r="C397" s="45">
        <v>420</v>
      </c>
      <c r="D397" s="46">
        <v>479900</v>
      </c>
      <c r="E397" s="46">
        <v>416380</v>
      </c>
      <c r="F397" s="45">
        <v>418</v>
      </c>
      <c r="G397" s="45">
        <v>927</v>
      </c>
      <c r="H397" s="45">
        <v>2</v>
      </c>
      <c r="I397" s="45">
        <v>61</v>
      </c>
      <c r="J397" s="6" t="s">
        <v>19</v>
      </c>
      <c r="K397" s="24">
        <f>SUM(I392-I398)</f>
        <v>9.6666666666666714</v>
      </c>
      <c r="L397" s="10">
        <f>SUM(K397/I398)</f>
        <v>0.26363636363636378</v>
      </c>
      <c r="M397" s="14" t="str">
        <f t="shared" ref="M397" si="71">IF(L397=0,"No Change",IF(L397&lt;0,"Decrease","Increase"))</f>
        <v>Increase</v>
      </c>
    </row>
    <row r="398" spans="1:13" ht="16" thickBot="1" x14ac:dyDescent="0.25">
      <c r="A398" s="13" t="s">
        <v>15</v>
      </c>
      <c r="B398" s="38">
        <f>SUM(B395:B397)</f>
        <v>1379</v>
      </c>
      <c r="C398" s="38">
        <f>SUM(C395:C397)</f>
        <v>1092</v>
      </c>
      <c r="D398" s="39">
        <f>SUM(D395:D397)/3</f>
        <v>354965.66666666669</v>
      </c>
      <c r="E398" s="39">
        <f>SUM(E395:E397)/3</f>
        <v>329726.66666666669</v>
      </c>
      <c r="F398" s="38">
        <f>SUM(F395:F397)</f>
        <v>1129</v>
      </c>
      <c r="G398" s="38">
        <f>SUM(G395:G397)</f>
        <v>1846</v>
      </c>
      <c r="H398" s="40">
        <f>SUM(H395:H397)/3</f>
        <v>1.6333333333333335</v>
      </c>
      <c r="I398" s="47">
        <f>SUM(I395:I397)/3</f>
        <v>36.666666666666664</v>
      </c>
      <c r="J398" s="11"/>
      <c r="K398" s="25"/>
      <c r="L398" s="26"/>
      <c r="M398" s="17"/>
    </row>
    <row r="399" spans="1:13" x14ac:dyDescent="0.2">
      <c r="A399" s="3" t="s">
        <v>26</v>
      </c>
      <c r="B399" s="20"/>
      <c r="C399" s="20"/>
      <c r="D399" s="20"/>
      <c r="E399" s="20"/>
      <c r="F399" s="20"/>
      <c r="G399" s="20"/>
      <c r="H399" s="20"/>
      <c r="I399" s="20"/>
      <c r="J399" s="4"/>
      <c r="K399" s="20"/>
      <c r="L399" s="21"/>
      <c r="M399" s="16"/>
    </row>
    <row r="400" spans="1:13" x14ac:dyDescent="0.2">
      <c r="A400" s="5" t="s">
        <v>10</v>
      </c>
      <c r="B400" s="45">
        <v>399</v>
      </c>
      <c r="C400" s="45">
        <v>354</v>
      </c>
      <c r="D400" s="46">
        <v>300089</v>
      </c>
      <c r="E400" s="46">
        <v>304000</v>
      </c>
      <c r="F400" s="45">
        <v>343</v>
      </c>
      <c r="G400" s="45">
        <v>613</v>
      </c>
      <c r="H400" s="45">
        <v>1.3</v>
      </c>
      <c r="I400" s="45">
        <v>23</v>
      </c>
      <c r="J400" s="6"/>
      <c r="K400" s="7" t="s">
        <v>11</v>
      </c>
      <c r="L400" s="8" t="s">
        <v>12</v>
      </c>
      <c r="M400" s="14"/>
    </row>
    <row r="401" spans="1:13" x14ac:dyDescent="0.2">
      <c r="A401" s="5" t="s">
        <v>13</v>
      </c>
      <c r="B401" s="45">
        <v>212</v>
      </c>
      <c r="C401" s="45">
        <v>151</v>
      </c>
      <c r="D401" s="46">
        <v>383900</v>
      </c>
      <c r="E401" s="46">
        <v>296880</v>
      </c>
      <c r="F401" s="45">
        <v>154</v>
      </c>
      <c r="G401" s="45">
        <v>414</v>
      </c>
      <c r="H401" s="45">
        <v>2.2999999999999998</v>
      </c>
      <c r="I401" s="45">
        <v>37</v>
      </c>
      <c r="J401" s="6" t="s">
        <v>1</v>
      </c>
      <c r="K401" s="18">
        <f>SUM(B403-B409)</f>
        <v>-98</v>
      </c>
      <c r="L401" s="10">
        <f>SUM(K401/B409)</f>
        <v>-8.0592105263157895E-2</v>
      </c>
      <c r="M401" s="14" t="str">
        <f>IF(L401=0,"No Change",IF(L401&lt;0,"Decrease","Increase"))</f>
        <v>Decrease</v>
      </c>
    </row>
    <row r="402" spans="1:13" x14ac:dyDescent="0.2">
      <c r="A402" s="5" t="s">
        <v>14</v>
      </c>
      <c r="B402" s="45">
        <v>507</v>
      </c>
      <c r="C402" s="45">
        <v>289</v>
      </c>
      <c r="D402" s="46">
        <v>469990</v>
      </c>
      <c r="E402" s="46">
        <v>435000</v>
      </c>
      <c r="F402" s="45">
        <v>312</v>
      </c>
      <c r="G402" s="45">
        <v>1395</v>
      </c>
      <c r="H402" s="45">
        <v>3.2</v>
      </c>
      <c r="I402" s="45">
        <v>48</v>
      </c>
      <c r="J402" s="6" t="s">
        <v>2</v>
      </c>
      <c r="K402" s="18">
        <f>SUM(C403-C409)</f>
        <v>-361</v>
      </c>
      <c r="L402" s="10">
        <f>SUM(K402/C409)</f>
        <v>-0.31255411255411253</v>
      </c>
      <c r="M402" s="14" t="str">
        <f t="shared" ref="M402:M406" si="72">IF(L402=0,"No Change",IF(L402&lt;0,"Decrease","Increase"))</f>
        <v>Decrease</v>
      </c>
    </row>
    <row r="403" spans="1:13" x14ac:dyDescent="0.2">
      <c r="A403" s="12" t="s">
        <v>15</v>
      </c>
      <c r="B403" s="30">
        <f>SUM(B400:B402)</f>
        <v>1118</v>
      </c>
      <c r="C403" s="30">
        <f>SUM(C400:C402)</f>
        <v>794</v>
      </c>
      <c r="D403" s="31">
        <f>SUM(D400:D402)/3</f>
        <v>384659.66666666669</v>
      </c>
      <c r="E403" s="31">
        <f>SUM(E400:E402)/3</f>
        <v>345293.33333333331</v>
      </c>
      <c r="F403" s="30">
        <f>SUM(F400:F402)</f>
        <v>809</v>
      </c>
      <c r="G403" s="30">
        <f>SUM(G400:G402)</f>
        <v>2422</v>
      </c>
      <c r="H403" s="32">
        <f>SUM(H400:H402)/3</f>
        <v>2.2666666666666666</v>
      </c>
      <c r="I403" s="33">
        <f>SUM(I400:I402)/3</f>
        <v>36</v>
      </c>
      <c r="J403" s="6" t="s">
        <v>3</v>
      </c>
      <c r="K403" s="22">
        <f>SUM(D403-D409)</f>
        <v>36343</v>
      </c>
      <c r="L403" s="23">
        <f>SUM(D403-D409)/D409</f>
        <v>0.10433896358677448</v>
      </c>
      <c r="M403" s="14" t="str">
        <f t="shared" si="72"/>
        <v>Increase</v>
      </c>
    </row>
    <row r="404" spans="1:13" x14ac:dyDescent="0.2">
      <c r="A404" s="5"/>
      <c r="B404" s="34"/>
      <c r="C404" s="34"/>
      <c r="D404" s="35"/>
      <c r="E404" s="35"/>
      <c r="F404" s="34"/>
      <c r="G404" s="34"/>
      <c r="H404" s="36"/>
      <c r="I404" s="37"/>
      <c r="J404" s="6" t="s">
        <v>4</v>
      </c>
      <c r="K404" s="22">
        <f>SUM(E403-E409)</f>
        <v>19963.333333333314</v>
      </c>
      <c r="L404" s="23">
        <f>SUM(E403-E409)/E409</f>
        <v>6.1363333640713474E-2</v>
      </c>
      <c r="M404" s="14" t="str">
        <f t="shared" si="72"/>
        <v>Increase</v>
      </c>
    </row>
    <row r="405" spans="1:13" x14ac:dyDescent="0.2">
      <c r="A405" s="9" t="s">
        <v>27</v>
      </c>
      <c r="J405" s="6" t="s">
        <v>5</v>
      </c>
      <c r="K405" s="18">
        <f>SUM(F403-F409)</f>
        <v>-221</v>
      </c>
      <c r="L405" s="10">
        <f>SUM(K405/F409)</f>
        <v>-0.21456310679611651</v>
      </c>
      <c r="M405" s="14" t="str">
        <f t="shared" si="72"/>
        <v>Decrease</v>
      </c>
    </row>
    <row r="406" spans="1:13" x14ac:dyDescent="0.2">
      <c r="A406" s="5" t="s">
        <v>10</v>
      </c>
      <c r="B406" s="45">
        <v>487</v>
      </c>
      <c r="C406" s="45">
        <v>491</v>
      </c>
      <c r="D406" s="46">
        <v>275000</v>
      </c>
      <c r="E406" s="46">
        <v>300000</v>
      </c>
      <c r="F406" s="45">
        <v>431</v>
      </c>
      <c r="G406" s="45">
        <v>638</v>
      </c>
      <c r="H406" s="45">
        <v>0.8</v>
      </c>
      <c r="I406" s="45">
        <v>19</v>
      </c>
      <c r="J406" s="6" t="s">
        <v>6</v>
      </c>
      <c r="K406" s="18">
        <f>SUM(G403-G409)</f>
        <v>550</v>
      </c>
      <c r="L406" s="10">
        <f>SUM(K406/G409)</f>
        <v>0.29380341880341881</v>
      </c>
      <c r="M406" s="14" t="str">
        <f t="shared" si="72"/>
        <v>Increase</v>
      </c>
    </row>
    <row r="407" spans="1:13" x14ac:dyDescent="0.2">
      <c r="A407" s="5" t="s">
        <v>13</v>
      </c>
      <c r="B407" s="45">
        <v>220</v>
      </c>
      <c r="C407" s="45">
        <v>191</v>
      </c>
      <c r="D407" s="46">
        <v>279950</v>
      </c>
      <c r="E407" s="46">
        <v>272990</v>
      </c>
      <c r="F407" s="45">
        <v>212</v>
      </c>
      <c r="G407" s="45">
        <v>318</v>
      </c>
      <c r="H407" s="45">
        <v>1</v>
      </c>
      <c r="I407" s="45">
        <v>28</v>
      </c>
      <c r="J407" s="6" t="s">
        <v>17</v>
      </c>
      <c r="K407" s="42" t="s">
        <v>18</v>
      </c>
      <c r="L407" s="43" t="s">
        <v>18</v>
      </c>
      <c r="M407" s="44" t="s">
        <v>18</v>
      </c>
    </row>
    <row r="408" spans="1:13" x14ac:dyDescent="0.2">
      <c r="A408" s="5" t="s">
        <v>14</v>
      </c>
      <c r="B408" s="45">
        <v>509</v>
      </c>
      <c r="C408" s="45">
        <v>473</v>
      </c>
      <c r="D408" s="46">
        <v>490000</v>
      </c>
      <c r="E408" s="46">
        <v>403000</v>
      </c>
      <c r="F408" s="45">
        <v>387</v>
      </c>
      <c r="G408" s="45">
        <v>916</v>
      </c>
      <c r="H408" s="45">
        <v>1.5</v>
      </c>
      <c r="I408" s="45">
        <v>34</v>
      </c>
      <c r="J408" s="6" t="s">
        <v>19</v>
      </c>
      <c r="K408" s="24">
        <f>SUM(I403-I409)</f>
        <v>9</v>
      </c>
      <c r="L408" s="10">
        <f>SUM(K408/I409)</f>
        <v>0.33333333333333331</v>
      </c>
      <c r="M408" s="14" t="str">
        <f t="shared" ref="M408" si="73">IF(L408=0,"No Change",IF(L408&lt;0,"Decrease","Increase"))</f>
        <v>Increase</v>
      </c>
    </row>
    <row r="409" spans="1:13" ht="16" thickBot="1" x14ac:dyDescent="0.25">
      <c r="A409" s="13" t="s">
        <v>15</v>
      </c>
      <c r="B409" s="38">
        <f>SUM(B406:B408)</f>
        <v>1216</v>
      </c>
      <c r="C409" s="38">
        <f>SUM(C406:C408)</f>
        <v>1155</v>
      </c>
      <c r="D409" s="39">
        <f>SUM(D406:D408)/3</f>
        <v>348316.66666666669</v>
      </c>
      <c r="E409" s="39">
        <f>SUM(E406:E408)/3</f>
        <v>325330</v>
      </c>
      <c r="F409" s="38">
        <f>SUM(F406:F408)</f>
        <v>1030</v>
      </c>
      <c r="G409" s="38">
        <f>SUM(G406:G408)</f>
        <v>1872</v>
      </c>
      <c r="H409" s="40">
        <f>SUM(H406:H408)/3</f>
        <v>1.0999999999999999</v>
      </c>
      <c r="I409" s="41">
        <f>SUM(I406:I408)/3</f>
        <v>27</v>
      </c>
      <c r="J409" s="11"/>
      <c r="K409" s="25"/>
      <c r="L409" s="26"/>
      <c r="M409" s="17"/>
    </row>
    <row r="410" spans="1:13" x14ac:dyDescent="0.2">
      <c r="A410" s="3" t="s">
        <v>28</v>
      </c>
      <c r="B410" s="20"/>
      <c r="C410" s="20"/>
      <c r="D410" s="20"/>
      <c r="E410" s="20"/>
      <c r="F410" s="20"/>
      <c r="G410" s="20"/>
      <c r="H410" s="20"/>
      <c r="I410" s="20"/>
      <c r="J410" s="4"/>
      <c r="K410" s="20"/>
      <c r="L410" s="21"/>
      <c r="M410" s="16"/>
    </row>
    <row r="411" spans="1:13" x14ac:dyDescent="0.2">
      <c r="A411" s="5" t="s">
        <v>10</v>
      </c>
      <c r="B411" s="45">
        <v>313</v>
      </c>
      <c r="C411" s="45">
        <v>461</v>
      </c>
      <c r="D411" s="46">
        <v>319900</v>
      </c>
      <c r="E411" s="46">
        <v>318000</v>
      </c>
      <c r="F411" s="45">
        <v>314</v>
      </c>
      <c r="G411" s="45">
        <v>667</v>
      </c>
      <c r="H411" s="45">
        <v>1.4</v>
      </c>
      <c r="I411" s="45">
        <v>23</v>
      </c>
      <c r="J411" s="6"/>
      <c r="K411" s="7" t="s">
        <v>11</v>
      </c>
      <c r="L411" s="8" t="s">
        <v>12</v>
      </c>
      <c r="M411" s="14"/>
    </row>
    <row r="412" spans="1:13" x14ac:dyDescent="0.2">
      <c r="A412" s="5" t="s">
        <v>13</v>
      </c>
      <c r="B412" s="45">
        <v>143</v>
      </c>
      <c r="C412" s="45">
        <v>178</v>
      </c>
      <c r="D412" s="46">
        <v>330000</v>
      </c>
      <c r="E412" s="46">
        <v>290195</v>
      </c>
      <c r="F412" s="45">
        <v>145</v>
      </c>
      <c r="G412" s="45">
        <v>413</v>
      </c>
      <c r="H412" s="45">
        <v>2.4</v>
      </c>
      <c r="I412" s="45">
        <v>39</v>
      </c>
      <c r="J412" s="6" t="s">
        <v>1</v>
      </c>
      <c r="K412" s="18">
        <f>SUM(B414-B420)</f>
        <v>-318</v>
      </c>
      <c r="L412" s="10">
        <f>SUM(K412/B420)</f>
        <v>-0.29362880886426596</v>
      </c>
      <c r="M412" s="14" t="str">
        <f>IF(L412=0,"No Change",IF(L412&lt;0,"Decrease","Increase"))</f>
        <v>Decrease</v>
      </c>
    </row>
    <row r="413" spans="1:13" x14ac:dyDescent="0.2">
      <c r="A413" s="5" t="s">
        <v>14</v>
      </c>
      <c r="B413" s="45">
        <v>309</v>
      </c>
      <c r="C413" s="45">
        <v>431</v>
      </c>
      <c r="D413" s="46">
        <v>435000</v>
      </c>
      <c r="E413" s="46">
        <v>435000</v>
      </c>
      <c r="F413" s="45">
        <v>203</v>
      </c>
      <c r="G413" s="45">
        <v>1391</v>
      </c>
      <c r="H413" s="45">
        <v>3.2</v>
      </c>
      <c r="I413" s="45">
        <v>43</v>
      </c>
      <c r="J413" s="6" t="s">
        <v>2</v>
      </c>
      <c r="K413" s="18">
        <f>SUM(C414-C420)</f>
        <v>-641</v>
      </c>
      <c r="L413" s="10">
        <f>SUM(K413/C420)</f>
        <v>-0.37463471654003505</v>
      </c>
      <c r="M413" s="14" t="str">
        <f t="shared" ref="M413:M419" si="74">IF(L413=0,"No Change",IF(L413&lt;0,"Decrease","Increase"))</f>
        <v>Decrease</v>
      </c>
    </row>
    <row r="414" spans="1:13" x14ac:dyDescent="0.2">
      <c r="A414" s="12" t="s">
        <v>15</v>
      </c>
      <c r="B414" s="30">
        <f>SUM(B411:B413)</f>
        <v>765</v>
      </c>
      <c r="C414" s="30">
        <f>SUM(C411:C413)</f>
        <v>1070</v>
      </c>
      <c r="D414" s="31">
        <f>SUM(D411:D413)/3</f>
        <v>361633.33333333331</v>
      </c>
      <c r="E414" s="31">
        <f>SUM(E411:E413)/3</f>
        <v>347731.66666666669</v>
      </c>
      <c r="F414" s="30">
        <f>SUM(F411:F413)</f>
        <v>662</v>
      </c>
      <c r="G414" s="30">
        <f>SUM(G411:G413)</f>
        <v>2471</v>
      </c>
      <c r="H414" s="32">
        <f>SUM(H411:H413)/3</f>
        <v>2.3333333333333335</v>
      </c>
      <c r="I414" s="33">
        <f>SUM(I411:I413)/3</f>
        <v>35</v>
      </c>
      <c r="J414" s="6" t="s">
        <v>3</v>
      </c>
      <c r="K414" s="22">
        <f>SUM(D414-D420)</f>
        <v>41300</v>
      </c>
      <c r="L414" s="23">
        <f>SUM(D414-D420)/D420</f>
        <v>0.12892819979188347</v>
      </c>
      <c r="M414" s="14" t="str">
        <f t="shared" si="74"/>
        <v>Increase</v>
      </c>
    </row>
    <row r="415" spans="1:13" x14ac:dyDescent="0.2">
      <c r="A415" s="5"/>
      <c r="B415" s="34"/>
      <c r="C415" s="34"/>
      <c r="D415" s="35"/>
      <c r="E415" s="35"/>
      <c r="F415" s="34"/>
      <c r="G415" s="34"/>
      <c r="H415" s="36"/>
      <c r="I415" s="37"/>
      <c r="J415" s="6" t="s">
        <v>4</v>
      </c>
      <c r="K415" s="22">
        <f>SUM(E414-E420)</f>
        <v>10751</v>
      </c>
      <c r="L415" s="23">
        <f>SUM(E414-E420)/E420</f>
        <v>3.1903907444739657E-2</v>
      </c>
      <c r="M415" s="14" t="str">
        <f t="shared" si="74"/>
        <v>Increase</v>
      </c>
    </row>
    <row r="416" spans="1:13" x14ac:dyDescent="0.2">
      <c r="A416" s="9" t="s">
        <v>29</v>
      </c>
      <c r="J416" s="6" t="s">
        <v>5</v>
      </c>
      <c r="K416" s="18">
        <f>SUM(F414-F420)</f>
        <v>-282</v>
      </c>
      <c r="L416" s="10">
        <f>SUM(K416/F420)</f>
        <v>-0.29872881355932202</v>
      </c>
      <c r="M416" s="14" t="str">
        <f t="shared" si="74"/>
        <v>Decrease</v>
      </c>
    </row>
    <row r="417" spans="1:13" x14ac:dyDescent="0.2">
      <c r="A417" s="5" t="s">
        <v>10</v>
      </c>
      <c r="B417" s="45">
        <v>492</v>
      </c>
      <c r="C417" s="45">
        <v>766</v>
      </c>
      <c r="D417" s="46">
        <v>285000</v>
      </c>
      <c r="E417" s="46">
        <v>290000</v>
      </c>
      <c r="F417" s="45">
        <v>427</v>
      </c>
      <c r="G417" s="45">
        <v>703</v>
      </c>
      <c r="H417" s="45">
        <v>0.9</v>
      </c>
      <c r="I417" s="45">
        <v>19</v>
      </c>
      <c r="J417" s="6" t="s">
        <v>6</v>
      </c>
      <c r="K417" s="18">
        <f>SUM(G414-G420)</f>
        <v>503</v>
      </c>
      <c r="L417" s="10">
        <f>SUM(K417/G420)</f>
        <v>0.25558943089430897</v>
      </c>
      <c r="M417" s="14" t="str">
        <f t="shared" si="74"/>
        <v>Increase</v>
      </c>
    </row>
    <row r="418" spans="1:13" x14ac:dyDescent="0.2">
      <c r="A418" s="5" t="s">
        <v>13</v>
      </c>
      <c r="B418" s="45">
        <v>172</v>
      </c>
      <c r="C418" s="45">
        <v>326</v>
      </c>
      <c r="D418" s="46">
        <v>280000</v>
      </c>
      <c r="E418" s="46">
        <v>292500</v>
      </c>
      <c r="F418" s="45">
        <v>184</v>
      </c>
      <c r="G418" s="45">
        <v>334</v>
      </c>
      <c r="H418" s="45">
        <v>1.2</v>
      </c>
      <c r="I418" s="45">
        <v>22</v>
      </c>
      <c r="J418" s="6" t="s">
        <v>17</v>
      </c>
      <c r="K418" s="42" t="s">
        <v>18</v>
      </c>
      <c r="L418" s="43" t="s">
        <v>18</v>
      </c>
      <c r="M418" s="44" t="s">
        <v>18</v>
      </c>
    </row>
    <row r="419" spans="1:13" x14ac:dyDescent="0.2">
      <c r="A419" s="5" t="s">
        <v>14</v>
      </c>
      <c r="B419" s="45">
        <v>419</v>
      </c>
      <c r="C419" s="45">
        <v>619</v>
      </c>
      <c r="D419" s="46">
        <v>396000</v>
      </c>
      <c r="E419" s="46">
        <v>428442</v>
      </c>
      <c r="F419" s="45">
        <v>333</v>
      </c>
      <c r="G419" s="45">
        <v>931</v>
      </c>
      <c r="H419" s="45">
        <v>1.4</v>
      </c>
      <c r="I419" s="45">
        <v>28</v>
      </c>
      <c r="J419" s="6" t="s">
        <v>19</v>
      </c>
      <c r="K419" s="24">
        <f>SUM(I414-I420)</f>
        <v>12</v>
      </c>
      <c r="L419" s="10">
        <f>SUM(K419/I420)</f>
        <v>0.52173913043478259</v>
      </c>
      <c r="M419" s="14" t="str">
        <f t="shared" si="74"/>
        <v>Increase</v>
      </c>
    </row>
    <row r="420" spans="1:13" ht="16" thickBot="1" x14ac:dyDescent="0.25">
      <c r="A420" s="13" t="s">
        <v>15</v>
      </c>
      <c r="B420" s="38">
        <f>SUM(B417:B419)</f>
        <v>1083</v>
      </c>
      <c r="C420" s="38">
        <f>SUM(C417:C419)</f>
        <v>1711</v>
      </c>
      <c r="D420" s="39">
        <f>SUM(D417:D419)/3</f>
        <v>320333.33333333331</v>
      </c>
      <c r="E420" s="39">
        <f>SUM(E417:E419)/3</f>
        <v>336980.66666666669</v>
      </c>
      <c r="F420" s="38">
        <f>SUM(F417:F419)</f>
        <v>944</v>
      </c>
      <c r="G420" s="38">
        <f>SUM(G417:G419)</f>
        <v>1968</v>
      </c>
      <c r="H420" s="40">
        <f>SUM(H417:H419)/3</f>
        <v>1.1666666666666667</v>
      </c>
      <c r="I420" s="41">
        <f>SUM(I417:I419)/3</f>
        <v>23</v>
      </c>
      <c r="J420" s="11"/>
      <c r="K420" s="25"/>
      <c r="L420" s="26"/>
      <c r="M420" s="17"/>
    </row>
    <row r="421" spans="1:13" x14ac:dyDescent="0.2">
      <c r="A421" s="3" t="s">
        <v>30</v>
      </c>
      <c r="B421" s="20"/>
      <c r="C421" s="20"/>
      <c r="D421" s="20"/>
      <c r="E421" s="20"/>
      <c r="F421" s="20"/>
      <c r="G421" s="20"/>
      <c r="H421" s="20"/>
      <c r="I421" s="20"/>
      <c r="J421" s="4"/>
      <c r="K421" s="20"/>
      <c r="L421" s="21"/>
      <c r="M421" s="16"/>
    </row>
    <row r="422" spans="1:13" x14ac:dyDescent="0.2">
      <c r="A422" s="5" t="s">
        <v>10</v>
      </c>
      <c r="B422" s="18">
        <v>463</v>
      </c>
      <c r="C422" s="18">
        <v>466</v>
      </c>
      <c r="D422" s="29">
        <v>309900</v>
      </c>
      <c r="E422" s="29">
        <v>330000</v>
      </c>
      <c r="F422" s="18">
        <v>341</v>
      </c>
      <c r="G422" s="18">
        <v>863</v>
      </c>
      <c r="H422" s="18">
        <v>1.6</v>
      </c>
      <c r="I422" s="18">
        <v>21</v>
      </c>
      <c r="J422" s="6"/>
      <c r="K422" s="7" t="s">
        <v>11</v>
      </c>
      <c r="L422" s="8" t="s">
        <v>12</v>
      </c>
      <c r="M422" s="14"/>
    </row>
    <row r="423" spans="1:13" x14ac:dyDescent="0.2">
      <c r="A423" s="5" t="s">
        <v>13</v>
      </c>
      <c r="B423" s="18">
        <v>199</v>
      </c>
      <c r="C423" s="18">
        <v>173</v>
      </c>
      <c r="D423" s="29">
        <v>300000</v>
      </c>
      <c r="E423" s="29">
        <v>310000</v>
      </c>
      <c r="F423" s="18">
        <v>171</v>
      </c>
      <c r="G423" s="18">
        <v>476</v>
      </c>
      <c r="H423" s="18">
        <v>1.9</v>
      </c>
      <c r="I423" s="18">
        <v>30</v>
      </c>
      <c r="J423" s="6" t="s">
        <v>1</v>
      </c>
      <c r="K423" s="18">
        <f>SUM(B425-B431)</f>
        <v>-347</v>
      </c>
      <c r="L423" s="10">
        <f>SUM(K423/B431)</f>
        <v>-0.23799725651577502</v>
      </c>
      <c r="M423" s="14" t="str">
        <f>IF(L423=0,"No Change",IF(L423&lt;0,"Decrease","Increase"))</f>
        <v>Decrease</v>
      </c>
    </row>
    <row r="424" spans="1:13" x14ac:dyDescent="0.2">
      <c r="A424" s="5" t="s">
        <v>14</v>
      </c>
      <c r="B424" s="18">
        <v>449</v>
      </c>
      <c r="C424" s="18">
        <v>420</v>
      </c>
      <c r="D424" s="29">
        <v>457900</v>
      </c>
      <c r="E424" s="29">
        <v>440000</v>
      </c>
      <c r="F424" s="18">
        <v>275</v>
      </c>
      <c r="G424" s="18">
        <v>1542</v>
      </c>
      <c r="H424" s="18">
        <v>3.8</v>
      </c>
      <c r="I424" s="18">
        <v>40</v>
      </c>
      <c r="J424" s="6" t="s">
        <v>2</v>
      </c>
      <c r="K424" s="18">
        <f>SUM(C425-C431)</f>
        <v>-653</v>
      </c>
      <c r="L424" s="10">
        <f>SUM(K424/C431)</f>
        <v>-0.38142523364485981</v>
      </c>
      <c r="M424" s="14" t="str">
        <f t="shared" ref="M424:M430" si="75">IF(L424=0,"No Change",IF(L424&lt;0,"Decrease","Increase"))</f>
        <v>Decrease</v>
      </c>
    </row>
    <row r="425" spans="1:13" x14ac:dyDescent="0.2">
      <c r="A425" s="12" t="s">
        <v>15</v>
      </c>
      <c r="B425" s="30">
        <f>SUM(B422:B424)</f>
        <v>1111</v>
      </c>
      <c r="C425" s="30">
        <f>SUM(C422:C424)</f>
        <v>1059</v>
      </c>
      <c r="D425" s="31">
        <f>SUM(D422:D424)/3</f>
        <v>355933.33333333331</v>
      </c>
      <c r="E425" s="31">
        <f>SUM(E422:E424)/3</f>
        <v>360000</v>
      </c>
      <c r="F425" s="30">
        <f>SUM(F422:F424)</f>
        <v>787</v>
      </c>
      <c r="G425" s="30">
        <f>SUM(G422:G424)</f>
        <v>2881</v>
      </c>
      <c r="H425" s="32">
        <f>SUM(H422:H424)/3</f>
        <v>2.4333333333333331</v>
      </c>
      <c r="I425" s="33">
        <f>SUM(I422:I424)/3</f>
        <v>30.333333333333332</v>
      </c>
      <c r="J425" s="6" t="s">
        <v>3</v>
      </c>
      <c r="K425" s="22">
        <f>SUM(D425-D431)</f>
        <v>27946</v>
      </c>
      <c r="L425" s="23">
        <f>SUM(D425-D431)/D431</f>
        <v>8.5204509930261546E-2</v>
      </c>
      <c r="M425" s="14" t="str">
        <f t="shared" si="75"/>
        <v>Increase</v>
      </c>
    </row>
    <row r="426" spans="1:13" x14ac:dyDescent="0.2">
      <c r="A426" s="5"/>
      <c r="B426" s="34"/>
      <c r="C426" s="34"/>
      <c r="D426" s="35"/>
      <c r="E426" s="35"/>
      <c r="F426" s="34"/>
      <c r="G426" s="34"/>
      <c r="H426" s="36"/>
      <c r="I426" s="37"/>
      <c r="J426" s="6" t="s">
        <v>4</v>
      </c>
      <c r="K426" s="22">
        <f>SUM(E425-E431)</f>
        <v>26836.666666666686</v>
      </c>
      <c r="L426" s="23">
        <f>SUM(E425-E431)/E431</f>
        <v>8.0551081051336251E-2</v>
      </c>
      <c r="M426" s="14" t="str">
        <f t="shared" si="75"/>
        <v>Increase</v>
      </c>
    </row>
    <row r="427" spans="1:13" x14ac:dyDescent="0.2">
      <c r="A427" s="9" t="s">
        <v>31</v>
      </c>
      <c r="J427" s="6" t="s">
        <v>5</v>
      </c>
      <c r="K427" s="18">
        <f>SUM(F425-F431)</f>
        <v>-557</v>
      </c>
      <c r="L427" s="10">
        <f>SUM(K427/F431)</f>
        <v>-0.41443452380952384</v>
      </c>
      <c r="M427" s="14" t="str">
        <f t="shared" si="75"/>
        <v>Decrease</v>
      </c>
    </row>
    <row r="428" spans="1:13" x14ac:dyDescent="0.2">
      <c r="A428" s="5" t="s">
        <v>10</v>
      </c>
      <c r="B428" s="18">
        <v>644</v>
      </c>
      <c r="C428" s="18">
        <v>766</v>
      </c>
      <c r="D428" s="29">
        <v>285000</v>
      </c>
      <c r="E428" s="29">
        <v>298500</v>
      </c>
      <c r="F428" s="18">
        <v>624</v>
      </c>
      <c r="G428" s="18">
        <v>813</v>
      </c>
      <c r="H428" s="18">
        <v>1.1000000000000001</v>
      </c>
      <c r="I428" s="18">
        <v>20</v>
      </c>
      <c r="J428" s="6" t="s">
        <v>6</v>
      </c>
      <c r="K428" s="18">
        <f>SUM(G425-G431)</f>
        <v>613</v>
      </c>
      <c r="L428" s="10">
        <f>SUM(K428/G431)</f>
        <v>0.27028218694885364</v>
      </c>
      <c r="M428" s="14" t="str">
        <f t="shared" si="75"/>
        <v>Increase</v>
      </c>
    </row>
    <row r="429" spans="1:13" x14ac:dyDescent="0.2">
      <c r="A429" s="5" t="s">
        <v>13</v>
      </c>
      <c r="B429" s="18">
        <v>255</v>
      </c>
      <c r="C429" s="18">
        <v>285</v>
      </c>
      <c r="D429" s="29">
        <v>278000</v>
      </c>
      <c r="E429" s="29">
        <v>291000</v>
      </c>
      <c r="F429" s="18">
        <v>250</v>
      </c>
      <c r="G429" s="18">
        <v>395</v>
      </c>
      <c r="H429" s="18">
        <v>1.2</v>
      </c>
      <c r="I429" s="18">
        <v>20</v>
      </c>
      <c r="J429" s="6" t="s">
        <v>17</v>
      </c>
      <c r="K429" s="42" t="s">
        <v>18</v>
      </c>
      <c r="L429" s="43" t="s">
        <v>18</v>
      </c>
      <c r="M429" s="44" t="s">
        <v>18</v>
      </c>
    </row>
    <row r="430" spans="1:13" x14ac:dyDescent="0.2">
      <c r="A430" s="5" t="s">
        <v>14</v>
      </c>
      <c r="B430" s="18">
        <v>559</v>
      </c>
      <c r="C430" s="18">
        <v>661</v>
      </c>
      <c r="D430" s="29">
        <v>420962</v>
      </c>
      <c r="E430" s="29">
        <v>409990</v>
      </c>
      <c r="F430" s="18">
        <v>470</v>
      </c>
      <c r="G430" s="18">
        <v>1060</v>
      </c>
      <c r="H430" s="18">
        <v>1.6</v>
      </c>
      <c r="I430" s="18">
        <v>26</v>
      </c>
      <c r="J430" s="6" t="s">
        <v>19</v>
      </c>
      <c r="K430" s="24">
        <f>SUM(I425-I431)</f>
        <v>8.3333333333333321</v>
      </c>
      <c r="L430" s="10">
        <f>SUM(K430/I431)</f>
        <v>0.37878787878787873</v>
      </c>
      <c r="M430" s="14" t="str">
        <f t="shared" si="75"/>
        <v>Increase</v>
      </c>
    </row>
    <row r="431" spans="1:13" ht="16" thickBot="1" x14ac:dyDescent="0.25">
      <c r="A431" s="13" t="s">
        <v>15</v>
      </c>
      <c r="B431" s="38">
        <f>SUM(B428:B430)</f>
        <v>1458</v>
      </c>
      <c r="C431" s="38">
        <f>SUM(C428:C430)</f>
        <v>1712</v>
      </c>
      <c r="D431" s="39">
        <f>SUM(D428:D430)/3</f>
        <v>327987.33333333331</v>
      </c>
      <c r="E431" s="39">
        <f>SUM(E428:E430)/3</f>
        <v>333163.33333333331</v>
      </c>
      <c r="F431" s="38">
        <f>SUM(F428:F430)</f>
        <v>1344</v>
      </c>
      <c r="G431" s="38">
        <f>SUM(G428:G430)</f>
        <v>2268</v>
      </c>
      <c r="H431" s="40">
        <f>SUM(H428:H430)/3</f>
        <v>1.3</v>
      </c>
      <c r="I431" s="41">
        <f>SUM(I428:I430)/3</f>
        <v>22</v>
      </c>
      <c r="J431" s="11"/>
      <c r="K431" s="25"/>
      <c r="L431" s="26"/>
      <c r="M431" s="17"/>
    </row>
  </sheetData>
  <mergeCells count="1">
    <mergeCell ref="A1:M1"/>
  </mergeCells>
  <phoneticPr fontId="12" alignment="center"/>
  <conditionalFormatting sqref="M16:M21">
    <cfRule type="containsText" dxfId="159" priority="10" operator="containsText" text="Increase">
      <formula>NOT(ISERROR(SEARCH("Increase",M16)))</formula>
    </cfRule>
    <cfRule type="containsText" dxfId="158" priority="12" operator="containsText" text="Decrease">
      <formula>NOT(ISERROR(SEARCH("Decrease",M16)))</formula>
    </cfRule>
  </conditionalFormatting>
  <conditionalFormatting sqref="M23">
    <cfRule type="containsText" dxfId="157" priority="9" operator="containsText" text="Increase">
      <formula>NOT(ISERROR(SEARCH("Increase",M23)))</formula>
    </cfRule>
    <cfRule type="containsText" dxfId="156" priority="11" operator="containsText" text="Decrease">
      <formula>NOT(ISERROR(SEARCH("Decrease",M23)))</formula>
    </cfRule>
  </conditionalFormatting>
  <conditionalFormatting sqref="M27:M32">
    <cfRule type="containsText" dxfId="155" priority="14" operator="containsText" text="Increase">
      <formula>NOT(ISERROR(SEARCH("Increase",M27)))</formula>
    </cfRule>
    <cfRule type="containsText" dxfId="154" priority="16" operator="containsText" text="Decrease">
      <formula>NOT(ISERROR(SEARCH("Decrease",M27)))</formula>
    </cfRule>
  </conditionalFormatting>
  <conditionalFormatting sqref="M34">
    <cfRule type="containsText" dxfId="153" priority="13" operator="containsText" text="Increase">
      <formula>NOT(ISERROR(SEARCH("Increase",M34)))</formula>
    </cfRule>
    <cfRule type="containsText" dxfId="152" priority="15" operator="containsText" text="Decrease">
      <formula>NOT(ISERROR(SEARCH("Decrease",M34)))</formula>
    </cfRule>
  </conditionalFormatting>
  <conditionalFormatting sqref="M38:M43">
    <cfRule type="containsText" dxfId="151" priority="18" operator="containsText" text="Increase">
      <formula>NOT(ISERROR(SEARCH("Increase",M38)))</formula>
    </cfRule>
    <cfRule type="containsText" dxfId="150" priority="20" operator="containsText" text="Decrease">
      <formula>NOT(ISERROR(SEARCH("Decrease",M38)))</formula>
    </cfRule>
  </conditionalFormatting>
  <conditionalFormatting sqref="M45">
    <cfRule type="containsText" dxfId="149" priority="17" operator="containsText" text="Increase">
      <formula>NOT(ISERROR(SEARCH("Increase",M45)))</formula>
    </cfRule>
    <cfRule type="containsText" dxfId="148" priority="19" operator="containsText" text="Decrease">
      <formula>NOT(ISERROR(SEARCH("Decrease",M45)))</formula>
    </cfRule>
  </conditionalFormatting>
  <conditionalFormatting sqref="M49:M54">
    <cfRule type="containsText" dxfId="147" priority="22" operator="containsText" text="Increase">
      <formula>NOT(ISERROR(SEARCH("Increase",M49)))</formula>
    </cfRule>
    <cfRule type="containsText" dxfId="146" priority="24" operator="containsText" text="Decrease">
      <formula>NOT(ISERROR(SEARCH("Decrease",M49)))</formula>
    </cfRule>
  </conditionalFormatting>
  <conditionalFormatting sqref="M56">
    <cfRule type="containsText" dxfId="145" priority="21" operator="containsText" text="Increase">
      <formula>NOT(ISERROR(SEARCH("Increase",M56)))</formula>
    </cfRule>
    <cfRule type="containsText" dxfId="144" priority="23" operator="containsText" text="Decrease">
      <formula>NOT(ISERROR(SEARCH("Decrease",M56)))</formula>
    </cfRule>
  </conditionalFormatting>
  <conditionalFormatting sqref="M60:M65">
    <cfRule type="containsText" dxfId="143" priority="26" operator="containsText" text="Increase">
      <formula>NOT(ISERROR(SEARCH("Increase",M60)))</formula>
    </cfRule>
    <cfRule type="containsText" dxfId="142" priority="28" operator="containsText" text="Decrease">
      <formula>NOT(ISERROR(SEARCH("Decrease",M60)))</formula>
    </cfRule>
  </conditionalFormatting>
  <conditionalFormatting sqref="M67">
    <cfRule type="containsText" dxfId="141" priority="25" operator="containsText" text="Increase">
      <formula>NOT(ISERROR(SEARCH("Increase",M67)))</formula>
    </cfRule>
    <cfRule type="containsText" dxfId="140" priority="27" operator="containsText" text="Decrease">
      <formula>NOT(ISERROR(SEARCH("Decrease",M67)))</formula>
    </cfRule>
  </conditionalFormatting>
  <conditionalFormatting sqref="M71:M76">
    <cfRule type="containsText" dxfId="139" priority="30" operator="containsText" text="Increase">
      <formula>NOT(ISERROR(SEARCH("Increase",M71)))</formula>
    </cfRule>
    <cfRule type="containsText" dxfId="138" priority="32" operator="containsText" text="Decrease">
      <formula>NOT(ISERROR(SEARCH("Decrease",M71)))</formula>
    </cfRule>
  </conditionalFormatting>
  <conditionalFormatting sqref="M78">
    <cfRule type="containsText" dxfId="137" priority="29" operator="containsText" text="Increase">
      <formula>NOT(ISERROR(SEARCH("Increase",M78)))</formula>
    </cfRule>
    <cfRule type="containsText" dxfId="136" priority="31" operator="containsText" text="Decrease">
      <formula>NOT(ISERROR(SEARCH("Decrease",M78)))</formula>
    </cfRule>
  </conditionalFormatting>
  <conditionalFormatting sqref="M82:M87">
    <cfRule type="containsText" dxfId="135" priority="34" operator="containsText" text="Increase">
      <formula>NOT(ISERROR(SEARCH("Increase",M82)))</formula>
    </cfRule>
    <cfRule type="containsText" dxfId="134" priority="36" operator="containsText" text="Decrease">
      <formula>NOT(ISERROR(SEARCH("Decrease",M82)))</formula>
    </cfRule>
  </conditionalFormatting>
  <conditionalFormatting sqref="M89">
    <cfRule type="containsText" dxfId="133" priority="33" operator="containsText" text="Increase">
      <formula>NOT(ISERROR(SEARCH("Increase",M89)))</formula>
    </cfRule>
    <cfRule type="containsText" dxfId="132" priority="35" operator="containsText" text="Decrease">
      <formula>NOT(ISERROR(SEARCH("Decrease",M89)))</formula>
    </cfRule>
  </conditionalFormatting>
  <conditionalFormatting sqref="M93:M98">
    <cfRule type="containsText" dxfId="131" priority="38" operator="containsText" text="Increase">
      <formula>NOT(ISERROR(SEARCH("Increase",M93)))</formula>
    </cfRule>
    <cfRule type="containsText" dxfId="130" priority="40" operator="containsText" text="Decrease">
      <formula>NOT(ISERROR(SEARCH("Decrease",M93)))</formula>
    </cfRule>
  </conditionalFormatting>
  <conditionalFormatting sqref="M100">
    <cfRule type="containsText" dxfId="129" priority="37" operator="containsText" text="Increase">
      <formula>NOT(ISERROR(SEARCH("Increase",M100)))</formula>
    </cfRule>
    <cfRule type="containsText" dxfId="128" priority="39" operator="containsText" text="Decrease">
      <formula>NOT(ISERROR(SEARCH("Decrease",M100)))</formula>
    </cfRule>
  </conditionalFormatting>
  <conditionalFormatting sqref="M104:M109">
    <cfRule type="containsText" dxfId="127" priority="42" operator="containsText" text="Increase">
      <formula>NOT(ISERROR(SEARCH("Increase",M104)))</formula>
    </cfRule>
    <cfRule type="containsText" dxfId="126" priority="44" operator="containsText" text="Decrease">
      <formula>NOT(ISERROR(SEARCH("Decrease",M104)))</formula>
    </cfRule>
  </conditionalFormatting>
  <conditionalFormatting sqref="M111">
    <cfRule type="containsText" dxfId="125" priority="41" operator="containsText" text="Increase">
      <formula>NOT(ISERROR(SEARCH("Increase",M111)))</formula>
    </cfRule>
    <cfRule type="containsText" dxfId="124" priority="43" operator="containsText" text="Decrease">
      <formula>NOT(ISERROR(SEARCH("Decrease",M111)))</formula>
    </cfRule>
  </conditionalFormatting>
  <conditionalFormatting sqref="M115:M120">
    <cfRule type="containsText" dxfId="123" priority="46" operator="containsText" text="Increase">
      <formula>NOT(ISERROR(SEARCH("Increase",M115)))</formula>
    </cfRule>
    <cfRule type="containsText" dxfId="122" priority="48" operator="containsText" text="Decrease">
      <formula>NOT(ISERROR(SEARCH("Decrease",M115)))</formula>
    </cfRule>
  </conditionalFormatting>
  <conditionalFormatting sqref="M122">
    <cfRule type="containsText" dxfId="121" priority="45" operator="containsText" text="Increase">
      <formula>NOT(ISERROR(SEARCH("Increase",M122)))</formula>
    </cfRule>
    <cfRule type="containsText" dxfId="120" priority="47" operator="containsText" text="Decrease">
      <formula>NOT(ISERROR(SEARCH("Decrease",M122)))</formula>
    </cfRule>
  </conditionalFormatting>
  <conditionalFormatting sqref="M126:M131">
    <cfRule type="containsText" dxfId="119" priority="50" operator="containsText" text="Increase">
      <formula>NOT(ISERROR(SEARCH("Increase",M126)))</formula>
    </cfRule>
    <cfRule type="containsText" dxfId="118" priority="52" operator="containsText" text="Decrease">
      <formula>NOT(ISERROR(SEARCH("Decrease",M126)))</formula>
    </cfRule>
  </conditionalFormatting>
  <conditionalFormatting sqref="M133">
    <cfRule type="containsText" dxfId="117" priority="49" operator="containsText" text="Increase">
      <formula>NOT(ISERROR(SEARCH("Increase",M133)))</formula>
    </cfRule>
    <cfRule type="containsText" dxfId="116" priority="51" operator="containsText" text="Decrease">
      <formula>NOT(ISERROR(SEARCH("Decrease",M133)))</formula>
    </cfRule>
  </conditionalFormatting>
  <conditionalFormatting sqref="M137:M142">
    <cfRule type="containsText" dxfId="115" priority="54" operator="containsText" text="Increase">
      <formula>NOT(ISERROR(SEARCH("Increase",M137)))</formula>
    </cfRule>
    <cfRule type="containsText" dxfId="114" priority="56" operator="containsText" text="Decrease">
      <formula>NOT(ISERROR(SEARCH("Decrease",M137)))</formula>
    </cfRule>
  </conditionalFormatting>
  <conditionalFormatting sqref="M144">
    <cfRule type="containsText" dxfId="113" priority="53" operator="containsText" text="Increase">
      <formula>NOT(ISERROR(SEARCH("Increase",M144)))</formula>
    </cfRule>
    <cfRule type="containsText" dxfId="112" priority="55" operator="containsText" text="Decrease">
      <formula>NOT(ISERROR(SEARCH("Decrease",M144)))</formula>
    </cfRule>
  </conditionalFormatting>
  <conditionalFormatting sqref="M148:M153">
    <cfRule type="containsText" dxfId="111" priority="58" operator="containsText" text="Increase">
      <formula>NOT(ISERROR(SEARCH("Increase",M148)))</formula>
    </cfRule>
    <cfRule type="containsText" dxfId="110" priority="60" operator="containsText" text="Decrease">
      <formula>NOT(ISERROR(SEARCH("Decrease",M148)))</formula>
    </cfRule>
  </conditionalFormatting>
  <conditionalFormatting sqref="M155">
    <cfRule type="containsText" dxfId="109" priority="57" operator="containsText" text="Increase">
      <formula>NOT(ISERROR(SEARCH("Increase",M155)))</formula>
    </cfRule>
    <cfRule type="containsText" dxfId="108" priority="59" operator="containsText" text="Decrease">
      <formula>NOT(ISERROR(SEARCH("Decrease",M155)))</formula>
    </cfRule>
  </conditionalFormatting>
  <conditionalFormatting sqref="M159:M164">
    <cfRule type="containsText" dxfId="107" priority="62" operator="containsText" text="Increase">
      <formula>NOT(ISERROR(SEARCH("Increase",M159)))</formula>
    </cfRule>
    <cfRule type="containsText" dxfId="106" priority="64" operator="containsText" text="Decrease">
      <formula>NOT(ISERROR(SEARCH("Decrease",M159)))</formula>
    </cfRule>
  </conditionalFormatting>
  <conditionalFormatting sqref="M166">
    <cfRule type="containsText" dxfId="105" priority="61" operator="containsText" text="Increase">
      <formula>NOT(ISERROR(SEARCH("Increase",M166)))</formula>
    </cfRule>
    <cfRule type="containsText" dxfId="104" priority="63" operator="containsText" text="Decrease">
      <formula>NOT(ISERROR(SEARCH("Decrease",M166)))</formula>
    </cfRule>
  </conditionalFormatting>
  <conditionalFormatting sqref="M170:M175">
    <cfRule type="containsText" dxfId="103" priority="66" operator="containsText" text="Increase">
      <formula>NOT(ISERROR(SEARCH("Increase",M170)))</formula>
    </cfRule>
    <cfRule type="containsText" dxfId="102" priority="68" operator="containsText" text="Decrease">
      <formula>NOT(ISERROR(SEARCH("Decrease",M170)))</formula>
    </cfRule>
  </conditionalFormatting>
  <conditionalFormatting sqref="M177">
    <cfRule type="containsText" dxfId="101" priority="65" operator="containsText" text="Increase">
      <formula>NOT(ISERROR(SEARCH("Increase",M177)))</formula>
    </cfRule>
    <cfRule type="containsText" dxfId="100" priority="67" operator="containsText" text="Decrease">
      <formula>NOT(ISERROR(SEARCH("Decrease",M177)))</formula>
    </cfRule>
  </conditionalFormatting>
  <conditionalFormatting sqref="M181:M186">
    <cfRule type="containsText" dxfId="99" priority="70" operator="containsText" text="Increase">
      <formula>NOT(ISERROR(SEARCH("Increase",M181)))</formula>
    </cfRule>
    <cfRule type="containsText" dxfId="98" priority="72" operator="containsText" text="Decrease">
      <formula>NOT(ISERROR(SEARCH("Decrease",M181)))</formula>
    </cfRule>
  </conditionalFormatting>
  <conditionalFormatting sqref="M188">
    <cfRule type="containsText" dxfId="97" priority="69" operator="containsText" text="Increase">
      <formula>NOT(ISERROR(SEARCH("Increase",M188)))</formula>
    </cfRule>
    <cfRule type="containsText" dxfId="96" priority="71" operator="containsText" text="Decrease">
      <formula>NOT(ISERROR(SEARCH("Decrease",M188)))</formula>
    </cfRule>
  </conditionalFormatting>
  <conditionalFormatting sqref="M192:M197">
    <cfRule type="containsText" dxfId="95" priority="74" operator="containsText" text="Increase">
      <formula>NOT(ISERROR(SEARCH("Increase",M192)))</formula>
    </cfRule>
    <cfRule type="containsText" dxfId="94" priority="76" operator="containsText" text="Decrease">
      <formula>NOT(ISERROR(SEARCH("Decrease",M192)))</formula>
    </cfRule>
  </conditionalFormatting>
  <conditionalFormatting sqref="M199">
    <cfRule type="containsText" dxfId="93" priority="73" operator="containsText" text="Increase">
      <formula>NOT(ISERROR(SEARCH("Increase",M199)))</formula>
    </cfRule>
    <cfRule type="containsText" dxfId="92" priority="75" operator="containsText" text="Decrease">
      <formula>NOT(ISERROR(SEARCH("Decrease",M199)))</formula>
    </cfRule>
  </conditionalFormatting>
  <conditionalFormatting sqref="M203:M208">
    <cfRule type="containsText" dxfId="91" priority="78" operator="containsText" text="Increase">
      <formula>NOT(ISERROR(SEARCH("Increase",M203)))</formula>
    </cfRule>
    <cfRule type="containsText" dxfId="90" priority="80" operator="containsText" text="Decrease">
      <formula>NOT(ISERROR(SEARCH("Decrease",M203)))</formula>
    </cfRule>
  </conditionalFormatting>
  <conditionalFormatting sqref="M210">
    <cfRule type="containsText" dxfId="89" priority="77" operator="containsText" text="Increase">
      <formula>NOT(ISERROR(SEARCH("Increase",M210)))</formula>
    </cfRule>
    <cfRule type="containsText" dxfId="88" priority="79" operator="containsText" text="Decrease">
      <formula>NOT(ISERROR(SEARCH("Decrease",M210)))</formula>
    </cfRule>
  </conditionalFormatting>
  <conditionalFormatting sqref="M214:M219">
    <cfRule type="containsText" dxfId="87" priority="82" operator="containsText" text="Increase">
      <formula>NOT(ISERROR(SEARCH("Increase",M214)))</formula>
    </cfRule>
    <cfRule type="containsText" dxfId="86" priority="84" operator="containsText" text="Decrease">
      <formula>NOT(ISERROR(SEARCH("Decrease",M214)))</formula>
    </cfRule>
  </conditionalFormatting>
  <conditionalFormatting sqref="M221">
    <cfRule type="containsText" dxfId="85" priority="81" operator="containsText" text="Increase">
      <formula>NOT(ISERROR(SEARCH("Increase",M221)))</formula>
    </cfRule>
    <cfRule type="containsText" dxfId="84" priority="83" operator="containsText" text="Decrease">
      <formula>NOT(ISERROR(SEARCH("Decrease",M221)))</formula>
    </cfRule>
  </conditionalFormatting>
  <conditionalFormatting sqref="M225:M230">
    <cfRule type="containsText" dxfId="83" priority="86" operator="containsText" text="Increase">
      <formula>NOT(ISERROR(SEARCH("Increase",M225)))</formula>
    </cfRule>
    <cfRule type="containsText" dxfId="82" priority="88" operator="containsText" text="Decrease">
      <formula>NOT(ISERROR(SEARCH("Decrease",M225)))</formula>
    </cfRule>
  </conditionalFormatting>
  <conditionalFormatting sqref="M232">
    <cfRule type="containsText" dxfId="81" priority="85" operator="containsText" text="Increase">
      <formula>NOT(ISERROR(SEARCH("Increase",M232)))</formula>
    </cfRule>
    <cfRule type="containsText" dxfId="80" priority="87" operator="containsText" text="Decrease">
      <formula>NOT(ISERROR(SEARCH("Decrease",M232)))</formula>
    </cfRule>
  </conditionalFormatting>
  <conditionalFormatting sqref="M236:M241">
    <cfRule type="containsText" dxfId="79" priority="90" operator="containsText" text="Increase">
      <formula>NOT(ISERROR(SEARCH("Increase",M236)))</formula>
    </cfRule>
    <cfRule type="containsText" dxfId="78" priority="92" operator="containsText" text="Decrease">
      <formula>NOT(ISERROR(SEARCH("Decrease",M236)))</formula>
    </cfRule>
  </conditionalFormatting>
  <conditionalFormatting sqref="M243">
    <cfRule type="containsText" dxfId="77" priority="89" operator="containsText" text="Increase">
      <formula>NOT(ISERROR(SEARCH("Increase",M243)))</formula>
    </cfRule>
    <cfRule type="containsText" dxfId="76" priority="91" operator="containsText" text="Decrease">
      <formula>NOT(ISERROR(SEARCH("Decrease",M243)))</formula>
    </cfRule>
  </conditionalFormatting>
  <conditionalFormatting sqref="M247:M252">
    <cfRule type="containsText" dxfId="75" priority="94" operator="containsText" text="Increase">
      <formula>NOT(ISERROR(SEARCH("Increase",M247)))</formula>
    </cfRule>
    <cfRule type="containsText" dxfId="74" priority="96" operator="containsText" text="Decrease">
      <formula>NOT(ISERROR(SEARCH("Decrease",M247)))</formula>
    </cfRule>
  </conditionalFormatting>
  <conditionalFormatting sqref="M254">
    <cfRule type="containsText" dxfId="73" priority="93" operator="containsText" text="Increase">
      <formula>NOT(ISERROR(SEARCH("Increase",M254)))</formula>
    </cfRule>
    <cfRule type="containsText" dxfId="72" priority="95" operator="containsText" text="Decrease">
      <formula>NOT(ISERROR(SEARCH("Decrease",M254)))</formula>
    </cfRule>
  </conditionalFormatting>
  <conditionalFormatting sqref="M258:M263">
    <cfRule type="containsText" dxfId="71" priority="102" operator="containsText" text="Increase">
      <formula>NOT(ISERROR(SEARCH("Increase",M258)))</formula>
    </cfRule>
    <cfRule type="containsText" dxfId="70" priority="104" operator="containsText" text="Decrease">
      <formula>NOT(ISERROR(SEARCH("Decrease",M258)))</formula>
    </cfRule>
  </conditionalFormatting>
  <conditionalFormatting sqref="M265">
    <cfRule type="containsText" dxfId="69" priority="101" operator="containsText" text="Increase">
      <formula>NOT(ISERROR(SEARCH("Increase",M265)))</formula>
    </cfRule>
    <cfRule type="containsText" dxfId="68" priority="103" operator="containsText" text="Decrease">
      <formula>NOT(ISERROR(SEARCH("Decrease",M265)))</formula>
    </cfRule>
  </conditionalFormatting>
  <conditionalFormatting sqref="M269:M274">
    <cfRule type="containsText" dxfId="67" priority="106" operator="containsText" text="Increase">
      <formula>NOT(ISERROR(SEARCH("Increase",M269)))</formula>
    </cfRule>
    <cfRule type="containsText" dxfId="66" priority="108" operator="containsText" text="Decrease">
      <formula>NOT(ISERROR(SEARCH("Decrease",M269)))</formula>
    </cfRule>
  </conditionalFormatting>
  <conditionalFormatting sqref="M276">
    <cfRule type="containsText" dxfId="65" priority="105" operator="containsText" text="Increase">
      <formula>NOT(ISERROR(SEARCH("Increase",M276)))</formula>
    </cfRule>
    <cfRule type="containsText" dxfId="64" priority="107" operator="containsText" text="Decrease">
      <formula>NOT(ISERROR(SEARCH("Decrease",M276)))</formula>
    </cfRule>
  </conditionalFormatting>
  <conditionalFormatting sqref="M280:M285">
    <cfRule type="containsText" dxfId="63" priority="110" operator="containsText" text="Increase">
      <formula>NOT(ISERROR(SEARCH("Increase",M280)))</formula>
    </cfRule>
    <cfRule type="containsText" dxfId="62" priority="112" operator="containsText" text="Decrease">
      <formula>NOT(ISERROR(SEARCH("Decrease",M280)))</formula>
    </cfRule>
  </conditionalFormatting>
  <conditionalFormatting sqref="M287">
    <cfRule type="containsText" dxfId="61" priority="109" operator="containsText" text="Increase">
      <formula>NOT(ISERROR(SEARCH("Increase",M287)))</formula>
    </cfRule>
    <cfRule type="containsText" dxfId="60" priority="111" operator="containsText" text="Decrease">
      <formula>NOT(ISERROR(SEARCH("Decrease",M287)))</formula>
    </cfRule>
  </conditionalFormatting>
  <conditionalFormatting sqref="M291:M296">
    <cfRule type="containsText" dxfId="59" priority="114" operator="containsText" text="Increase">
      <formula>NOT(ISERROR(SEARCH("Increase",M291)))</formula>
    </cfRule>
    <cfRule type="containsText" dxfId="58" priority="116" operator="containsText" text="Decrease">
      <formula>NOT(ISERROR(SEARCH("Decrease",M291)))</formula>
    </cfRule>
  </conditionalFormatting>
  <conditionalFormatting sqref="M298">
    <cfRule type="containsText" dxfId="57" priority="113" operator="containsText" text="Increase">
      <formula>NOT(ISERROR(SEARCH("Increase",M298)))</formula>
    </cfRule>
    <cfRule type="containsText" dxfId="56" priority="115" operator="containsText" text="Decrease">
      <formula>NOT(ISERROR(SEARCH("Decrease",M298)))</formula>
    </cfRule>
  </conditionalFormatting>
  <conditionalFormatting sqref="M302:M307">
    <cfRule type="containsText" dxfId="55" priority="118" operator="containsText" text="Increase">
      <formula>NOT(ISERROR(SEARCH("Increase",M302)))</formula>
    </cfRule>
    <cfRule type="containsText" dxfId="54" priority="120" operator="containsText" text="Decrease">
      <formula>NOT(ISERROR(SEARCH("Decrease",M302)))</formula>
    </cfRule>
  </conditionalFormatting>
  <conditionalFormatting sqref="M309">
    <cfRule type="containsText" dxfId="53" priority="117" operator="containsText" text="Increase">
      <formula>NOT(ISERROR(SEARCH("Increase",M309)))</formula>
    </cfRule>
    <cfRule type="containsText" dxfId="52" priority="119" operator="containsText" text="Decrease">
      <formula>NOT(ISERROR(SEARCH("Decrease",M309)))</formula>
    </cfRule>
  </conditionalFormatting>
  <conditionalFormatting sqref="M313:M318">
    <cfRule type="containsText" dxfId="51" priority="122" operator="containsText" text="Increase">
      <formula>NOT(ISERROR(SEARCH("Increase",M313)))</formula>
    </cfRule>
    <cfRule type="containsText" dxfId="50" priority="124" operator="containsText" text="Decrease">
      <formula>NOT(ISERROR(SEARCH("Decrease",M313)))</formula>
    </cfRule>
  </conditionalFormatting>
  <conditionalFormatting sqref="M320">
    <cfRule type="containsText" dxfId="49" priority="121" operator="containsText" text="Increase">
      <formula>NOT(ISERROR(SEARCH("Increase",M320)))</formula>
    </cfRule>
    <cfRule type="containsText" dxfId="48" priority="123" operator="containsText" text="Decrease">
      <formula>NOT(ISERROR(SEARCH("Decrease",M320)))</formula>
    </cfRule>
  </conditionalFormatting>
  <conditionalFormatting sqref="M324:M329">
    <cfRule type="containsText" dxfId="47" priority="130" operator="containsText" text="Increase">
      <formula>NOT(ISERROR(SEARCH("Increase",M324)))</formula>
    </cfRule>
    <cfRule type="containsText" dxfId="46" priority="132" operator="containsText" text="Decrease">
      <formula>NOT(ISERROR(SEARCH("Decrease",M324)))</formula>
    </cfRule>
  </conditionalFormatting>
  <conditionalFormatting sqref="M331">
    <cfRule type="containsText" dxfId="45" priority="129" operator="containsText" text="Increase">
      <formula>NOT(ISERROR(SEARCH("Increase",M331)))</formula>
    </cfRule>
    <cfRule type="containsText" dxfId="44" priority="131" operator="containsText" text="Decrease">
      <formula>NOT(ISERROR(SEARCH("Decrease",M331)))</formula>
    </cfRule>
  </conditionalFormatting>
  <conditionalFormatting sqref="M335:M340">
    <cfRule type="containsText" dxfId="43" priority="126" operator="containsText" text="Increase">
      <formula>NOT(ISERROR(SEARCH("Increase",M335)))</formula>
    </cfRule>
    <cfRule type="containsText" dxfId="42" priority="128" operator="containsText" text="Decrease">
      <formula>NOT(ISERROR(SEARCH("Decrease",M335)))</formula>
    </cfRule>
  </conditionalFormatting>
  <conditionalFormatting sqref="M342">
    <cfRule type="containsText" dxfId="41" priority="125" operator="containsText" text="Increase">
      <formula>NOT(ISERROR(SEARCH("Increase",M342)))</formula>
    </cfRule>
    <cfRule type="containsText" dxfId="40" priority="127" operator="containsText" text="Decrease">
      <formula>NOT(ISERROR(SEARCH("Decrease",M342)))</formula>
    </cfRule>
  </conditionalFormatting>
  <conditionalFormatting sqref="M346:M351">
    <cfRule type="containsText" dxfId="39" priority="138" operator="containsText" text="Increase">
      <formula>NOT(ISERROR(SEARCH("Increase",M346)))</formula>
    </cfRule>
    <cfRule type="containsText" dxfId="38" priority="140" operator="containsText" text="Decrease">
      <formula>NOT(ISERROR(SEARCH("Decrease",M346)))</formula>
    </cfRule>
  </conditionalFormatting>
  <conditionalFormatting sqref="M353">
    <cfRule type="containsText" dxfId="37" priority="137" operator="containsText" text="Increase">
      <formula>NOT(ISERROR(SEARCH("Increase",M353)))</formula>
    </cfRule>
    <cfRule type="containsText" dxfId="36" priority="139" operator="containsText" text="Decrease">
      <formula>NOT(ISERROR(SEARCH("Decrease",M353)))</formula>
    </cfRule>
  </conditionalFormatting>
  <conditionalFormatting sqref="M357:M362">
    <cfRule type="containsText" dxfId="35" priority="142" operator="containsText" text="Increase">
      <formula>NOT(ISERROR(SEARCH("Increase",M357)))</formula>
    </cfRule>
    <cfRule type="containsText" dxfId="34" priority="144" operator="containsText" text="Decrease">
      <formula>NOT(ISERROR(SEARCH("Decrease",M357)))</formula>
    </cfRule>
  </conditionalFormatting>
  <conditionalFormatting sqref="M364">
    <cfRule type="containsText" dxfId="33" priority="141" operator="containsText" text="Increase">
      <formula>NOT(ISERROR(SEARCH("Increase",M364)))</formula>
    </cfRule>
    <cfRule type="containsText" dxfId="32" priority="143" operator="containsText" text="Decrease">
      <formula>NOT(ISERROR(SEARCH("Decrease",M364)))</formula>
    </cfRule>
  </conditionalFormatting>
  <conditionalFormatting sqref="M368:M373">
    <cfRule type="containsText" dxfId="31" priority="146" operator="containsText" text="Increase">
      <formula>NOT(ISERROR(SEARCH("Increase",M368)))</formula>
    </cfRule>
    <cfRule type="containsText" dxfId="30" priority="148" operator="containsText" text="Decrease">
      <formula>NOT(ISERROR(SEARCH("Decrease",M368)))</formula>
    </cfRule>
  </conditionalFormatting>
  <conditionalFormatting sqref="M375">
    <cfRule type="containsText" dxfId="29" priority="145" operator="containsText" text="Increase">
      <formula>NOT(ISERROR(SEARCH("Increase",M375)))</formula>
    </cfRule>
    <cfRule type="containsText" dxfId="28" priority="147" operator="containsText" text="Decrease">
      <formula>NOT(ISERROR(SEARCH("Decrease",M375)))</formula>
    </cfRule>
  </conditionalFormatting>
  <conditionalFormatting sqref="M379:M384">
    <cfRule type="containsText" dxfId="27" priority="150" operator="containsText" text="Increase">
      <formula>NOT(ISERROR(SEARCH("Increase",M379)))</formula>
    </cfRule>
    <cfRule type="containsText" dxfId="26" priority="152" operator="containsText" text="Decrease">
      <formula>NOT(ISERROR(SEARCH("Decrease",M379)))</formula>
    </cfRule>
  </conditionalFormatting>
  <conditionalFormatting sqref="M386">
    <cfRule type="containsText" dxfId="25" priority="149" operator="containsText" text="Increase">
      <formula>NOT(ISERROR(SEARCH("Increase",M386)))</formula>
    </cfRule>
    <cfRule type="containsText" dxfId="24" priority="151" operator="containsText" text="Decrease">
      <formula>NOT(ISERROR(SEARCH("Decrease",M386)))</formula>
    </cfRule>
  </conditionalFormatting>
  <conditionalFormatting sqref="M390:M395">
    <cfRule type="containsText" dxfId="23" priority="154" operator="containsText" text="Increase">
      <formula>NOT(ISERROR(SEARCH("Increase",M390)))</formula>
    </cfRule>
    <cfRule type="containsText" dxfId="22" priority="161" operator="containsText" text="Decrease">
      <formula>NOT(ISERROR(SEARCH("Decrease",M390)))</formula>
    </cfRule>
  </conditionalFormatting>
  <conditionalFormatting sqref="M397">
    <cfRule type="containsText" dxfId="21" priority="153" operator="containsText" text="Increase">
      <formula>NOT(ISERROR(SEARCH("Increase",M397)))</formula>
    </cfRule>
    <cfRule type="containsText" dxfId="20" priority="160" operator="containsText" text="Decrease">
      <formula>NOT(ISERROR(SEARCH("Decrease",M397)))</formula>
    </cfRule>
  </conditionalFormatting>
  <conditionalFormatting sqref="M401:M406">
    <cfRule type="containsText" dxfId="19" priority="168" operator="containsText" text="Increase">
      <formula>NOT(ISERROR(SEARCH("Increase",M401)))</formula>
    </cfRule>
    <cfRule type="containsText" dxfId="18" priority="175" operator="containsText" text="Decrease">
      <formula>NOT(ISERROR(SEARCH("Decrease",M401)))</formula>
    </cfRule>
  </conditionalFormatting>
  <conditionalFormatting sqref="M408">
    <cfRule type="containsText" dxfId="17" priority="167" operator="containsText" text="Increase">
      <formula>NOT(ISERROR(SEARCH("Increase",M408)))</formula>
    </cfRule>
    <cfRule type="containsText" dxfId="16" priority="174" operator="containsText" text="Decrease">
      <formula>NOT(ISERROR(SEARCH("Decrease",M408)))</formula>
    </cfRule>
  </conditionalFormatting>
  <conditionalFormatting sqref="M412:M417">
    <cfRule type="containsText" dxfId="15" priority="182" operator="containsText" text="Increase">
      <formula>NOT(ISERROR(SEARCH("Increase",M412)))</formula>
    </cfRule>
    <cfRule type="containsText" dxfId="14" priority="189" operator="containsText" text="Decrease">
      <formula>NOT(ISERROR(SEARCH("Decrease",M412)))</formula>
    </cfRule>
  </conditionalFormatting>
  <conditionalFormatting sqref="M419">
    <cfRule type="containsText" dxfId="13" priority="181" operator="containsText" text="Increase">
      <formula>NOT(ISERROR(SEARCH("Increase",M419)))</formula>
    </cfRule>
    <cfRule type="containsText" dxfId="12" priority="188" operator="containsText" text="Decrease">
      <formula>NOT(ISERROR(SEARCH("Decrease",M419)))</formula>
    </cfRule>
  </conditionalFormatting>
  <conditionalFormatting sqref="M423:M428">
    <cfRule type="containsText" dxfId="11" priority="196" operator="containsText" text="Increase">
      <formula>NOT(ISERROR(SEARCH("Increase",M423)))</formula>
    </cfRule>
    <cfRule type="containsText" dxfId="10" priority="203" operator="containsText" text="Decrease">
      <formula>NOT(ISERROR(SEARCH("Decrease",M423)))</formula>
    </cfRule>
  </conditionalFormatting>
  <conditionalFormatting sqref="M430">
    <cfRule type="containsText" dxfId="9" priority="195" operator="containsText" text="Increase">
      <formula>NOT(ISERROR(SEARCH("Increase",M430)))</formula>
    </cfRule>
    <cfRule type="containsText" dxfId="8" priority="202" operator="containsText" text="Decrease">
      <formula>NOT(ISERROR(SEARCH("Decrease",M430)))</formula>
    </cfRule>
  </conditionalFormatting>
  <conditionalFormatting sqref="M5:M10">
    <cfRule type="containsText" dxfId="3" priority="2" operator="containsText" text="Increase">
      <formula>NOT(ISERROR(SEARCH("Increase",M5)))</formula>
    </cfRule>
    <cfRule type="containsText" dxfId="2" priority="4" operator="containsText" text="Decrease">
      <formula>NOT(ISERROR(SEARCH("Decrease",M5)))</formula>
    </cfRule>
  </conditionalFormatting>
  <conditionalFormatting sqref="M12">
    <cfRule type="containsText" dxfId="1" priority="1" operator="containsText" text="Increase">
      <formula>NOT(ISERROR(SEARCH("Increase",M12)))</formula>
    </cfRule>
    <cfRule type="containsText" dxfId="0" priority="3" operator="containsText" text="Decrease">
      <formula>NOT(ISERROR(SEARCH("Decrease",M12)))</formula>
    </cfRule>
  </conditionalFormatting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 Stefanick - Delaware REALTORS®</dc:creator>
  <cp:keywords/>
  <dc:description/>
  <cp:lastModifiedBy>Lindsay Conway</cp:lastModifiedBy>
  <cp:revision/>
  <dcterms:created xsi:type="dcterms:W3CDTF">2022-12-09T16:28:23Z</dcterms:created>
  <dcterms:modified xsi:type="dcterms:W3CDTF">2026-02-18T14:55:20Z</dcterms:modified>
  <cp:category/>
  <cp:contentStatus/>
</cp:coreProperties>
</file>